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13_ncr:1_{37EE86AB-1DA5-44C6-AF9F-266637C25D9E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tabela 1" sheetId="1" r:id="rId1"/>
    <sheet name="tabela 2" sheetId="2" r:id="rId2"/>
    <sheet name="tabela 3" sheetId="3" r:id="rId3"/>
    <sheet name="tabela 4" sheetId="4" r:id="rId4"/>
    <sheet name="tabela 5" sheetId="5" r:id="rId5"/>
  </sheets>
  <definedNames>
    <definedName name="_xlnm.Print_Titles" localSheetId="1">'tabela 2'!$1:$1</definedName>
    <definedName name="_xlnm.Print_Titles" localSheetId="4">'tabela 5'!$1:$3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1" i="4" l="1"/>
  <c r="L22" i="4"/>
  <c r="L23" i="4"/>
  <c r="L24" i="4"/>
  <c r="L25" i="4"/>
  <c r="L26" i="4"/>
  <c r="L27" i="4"/>
  <c r="L28" i="4"/>
  <c r="L29" i="4"/>
  <c r="L30" i="4"/>
  <c r="L31" i="4"/>
  <c r="L32" i="4"/>
  <c r="L33" i="4"/>
  <c r="L34" i="4"/>
  <c r="H33" i="3"/>
  <c r="G33" i="3"/>
  <c r="F33" i="3"/>
  <c r="E33" i="3"/>
  <c r="D33" i="3"/>
  <c r="L76" i="2"/>
  <c r="M76" i="2"/>
  <c r="L77" i="2"/>
  <c r="M77" i="2"/>
  <c r="L78" i="2"/>
  <c r="M78" i="2"/>
  <c r="L79" i="2"/>
  <c r="M79" i="2"/>
  <c r="L80" i="2"/>
  <c r="M80" i="2"/>
  <c r="L81" i="2"/>
  <c r="M81" i="2"/>
  <c r="L82" i="2"/>
  <c r="M82" i="2"/>
  <c r="L83" i="2"/>
  <c r="M83" i="2"/>
  <c r="L84" i="2"/>
  <c r="M84" i="2"/>
  <c r="L85" i="2"/>
  <c r="M85" i="2"/>
  <c r="L86" i="2"/>
  <c r="M86" i="2"/>
  <c r="L87" i="2"/>
  <c r="M87" i="2"/>
  <c r="L88" i="2"/>
  <c r="M88" i="2"/>
  <c r="L89" i="2"/>
  <c r="M89" i="2"/>
  <c r="L90" i="2"/>
  <c r="M90" i="2"/>
  <c r="L91" i="2"/>
  <c r="M91" i="2"/>
  <c r="L92" i="2"/>
  <c r="M92" i="2"/>
  <c r="L93" i="2"/>
  <c r="M93" i="2"/>
  <c r="L94" i="2"/>
  <c r="M94" i="2"/>
  <c r="L95" i="2"/>
  <c r="M95" i="2"/>
  <c r="L96" i="2"/>
  <c r="M96" i="2"/>
  <c r="L97" i="2"/>
  <c r="M97" i="2"/>
  <c r="L98" i="2"/>
  <c r="M98" i="2"/>
  <c r="L99" i="2"/>
  <c r="M99" i="2"/>
  <c r="L100" i="2"/>
  <c r="M100" i="2"/>
  <c r="L101" i="2"/>
  <c r="M101" i="2"/>
  <c r="L102" i="2"/>
  <c r="M102" i="2"/>
  <c r="L103" i="2"/>
  <c r="M103" i="2"/>
  <c r="L104" i="2"/>
  <c r="M104" i="2"/>
  <c r="L105" i="2"/>
  <c r="M105" i="2"/>
  <c r="L106" i="2"/>
  <c r="M106" i="2"/>
  <c r="L107" i="2"/>
  <c r="M107" i="2"/>
  <c r="G5" i="1"/>
  <c r="F5" i="1"/>
  <c r="G36" i="1" l="1"/>
  <c r="F36" i="1"/>
  <c r="E36" i="1"/>
</calcChain>
</file>

<file path=xl/sharedStrings.xml><?xml version="1.0" encoding="utf-8"?>
<sst xmlns="http://schemas.openxmlformats.org/spreadsheetml/2006/main" count="1236" uniqueCount="262">
  <si>
    <t>Kod umowy</t>
  </si>
  <si>
    <t>Kod świadczeniodawcy</t>
  </si>
  <si>
    <t>Nazwa świadczeniodawcy</t>
  </si>
  <si>
    <t>Miejscowość</t>
  </si>
  <si>
    <t>0901000103202208</t>
  </si>
  <si>
    <t>09R/010001</t>
  </si>
  <si>
    <t>Szpital Specjalistyczny w Brzozowie Podkarpacki Ośrodek Onkologiczny im. Ks. B. Markiewicza</t>
  </si>
  <si>
    <t>Brzozów</t>
  </si>
  <si>
    <t>0901000203202208</t>
  </si>
  <si>
    <t>09R/010002</t>
  </si>
  <si>
    <t>Zespół Opieki Zdrowotnej w Dębicy</t>
  </si>
  <si>
    <t>Dębica</t>
  </si>
  <si>
    <t>0901000303202208</t>
  </si>
  <si>
    <t>09R/010003</t>
  </si>
  <si>
    <t xml:space="preserve">Centrum Opieki Medycznej </t>
  </si>
  <si>
    <t>Jarosław</t>
  </si>
  <si>
    <t>0901000403202208</t>
  </si>
  <si>
    <t>09R/010004</t>
  </si>
  <si>
    <t>Szpital Specjalistyczny w Jaśle</t>
  </si>
  <si>
    <t>Jasło</t>
  </si>
  <si>
    <t>0901000503202208</t>
  </si>
  <si>
    <t>09R/010005</t>
  </si>
  <si>
    <t>Samodzielny Publiczny Zespół Opieki Zdrowotnej</t>
  </si>
  <si>
    <t>Kolbuszowa</t>
  </si>
  <si>
    <t>0901000603202208</t>
  </si>
  <si>
    <t>09R/010006</t>
  </si>
  <si>
    <t>Samodzielny Publiczny Zespół Opieki Zdrowotnej w Lesku</t>
  </si>
  <si>
    <t>Lesko</t>
  </si>
  <si>
    <t>0901000703202208</t>
  </si>
  <si>
    <t>09R/010007</t>
  </si>
  <si>
    <t>Samodzielny Publiczny Zespół Opieki Zdrowotnej w Leżajsku</t>
  </si>
  <si>
    <t>Leżajsk</t>
  </si>
  <si>
    <t>0901000803202208</t>
  </si>
  <si>
    <t>09R/010008</t>
  </si>
  <si>
    <t>Samodzielny Publiczny Zakład Opieki Zdrowotnej w Lubaczowie</t>
  </si>
  <si>
    <t>Lubaczów</t>
  </si>
  <si>
    <t>0901001003202208</t>
  </si>
  <si>
    <t>09R/010010</t>
  </si>
  <si>
    <t>Szpital Specjalistyczny im. Edmunda Biernackiego w Mielcu</t>
  </si>
  <si>
    <t>Mielec</t>
  </si>
  <si>
    <t>0901001103202208</t>
  </si>
  <si>
    <t>09R/010011</t>
  </si>
  <si>
    <t>Samodzielny Publiczny Zespół Zakładów Opieki Zdrowotnej</t>
  </si>
  <si>
    <t>Nisko</t>
  </si>
  <si>
    <t>0901001203202208</t>
  </si>
  <si>
    <t>09R/010012</t>
  </si>
  <si>
    <t>Szpital Powiatowy</t>
  </si>
  <si>
    <t>Nowa Dęba</t>
  </si>
  <si>
    <t>0901001403202208</t>
  </si>
  <si>
    <t>09R/010014</t>
  </si>
  <si>
    <t>Samodzielny Publiczny Zakład Opieki Zdrowotnej</t>
  </si>
  <si>
    <t>Przeworsk</t>
  </si>
  <si>
    <t>0901001503202208</t>
  </si>
  <si>
    <t>09R/010015</t>
  </si>
  <si>
    <t>Zespół Opieki Zdrowotnej</t>
  </si>
  <si>
    <t>Ropczyce</t>
  </si>
  <si>
    <t>0901001603202208</t>
  </si>
  <si>
    <t>09R/010016</t>
  </si>
  <si>
    <t>Samodzielny Publiczny Zespół Opieki Zdrowotnej Nr 1 w Rzeszowie</t>
  </si>
  <si>
    <t>Rzeszów</t>
  </si>
  <si>
    <t>0901001903202208</t>
  </si>
  <si>
    <t>09R/010019</t>
  </si>
  <si>
    <t>Samodzielny Publiczny Zespół Opieki Zdrowotnej w Sanoku</t>
  </si>
  <si>
    <t>Sanok</t>
  </si>
  <si>
    <t>0901002103202208</t>
  </si>
  <si>
    <t>09R/010021</t>
  </si>
  <si>
    <t>Samodzielny Publiczny Zespół Zakładów Opieki Zdrowotnej Powiatowy Szpital Specjalistyczny w Stalowej</t>
  </si>
  <si>
    <t>Stalowa Wola</t>
  </si>
  <si>
    <t>0901002203202208</t>
  </si>
  <si>
    <t>09R/010022</t>
  </si>
  <si>
    <t>Zespół Opieki Zdrowotnej w Strzyżowie</t>
  </si>
  <si>
    <t>Strzyżów</t>
  </si>
  <si>
    <t>0901002403202208</t>
  </si>
  <si>
    <t>09R/010024</t>
  </si>
  <si>
    <t>Samodzielny Publiczny Zespół Opieki Zdrowotnej w Ustrzykach Dolnych</t>
  </si>
  <si>
    <t>Ustrzyki Dolne</t>
  </si>
  <si>
    <t>0901003703202208</t>
  </si>
  <si>
    <t>09R/010037</t>
  </si>
  <si>
    <t>Wojewódzki Szpital im. Św.Ojca Pio w Przemyślu</t>
  </si>
  <si>
    <t>Przemyśl</t>
  </si>
  <si>
    <t>0901003803202208</t>
  </si>
  <si>
    <t>09R/010038</t>
  </si>
  <si>
    <t>Wojewódzki Szpital im. Zofii z Zamoyskich Tarnowskiej w Tarnobrzegu</t>
  </si>
  <si>
    <t>Tarnobrzeg</t>
  </si>
  <si>
    <t>0901004003202208</t>
  </si>
  <si>
    <t>09R/010040</t>
  </si>
  <si>
    <t>Wojewódzki Szpital Podkarpacki im. Jana Pawła II w Krośnie</t>
  </si>
  <si>
    <t>Krosno</t>
  </si>
  <si>
    <t>090100440320220801</t>
  </si>
  <si>
    <t>09R/010044</t>
  </si>
  <si>
    <t>Kliniczny Szpital Wojewódzki Nr 1 im. Fryderyka Chopina w Rzeszowie</t>
  </si>
  <si>
    <t>090100440320220802</t>
  </si>
  <si>
    <t>090100440320220803</t>
  </si>
  <si>
    <t>0901004503202208</t>
  </si>
  <si>
    <t>09R/010045</t>
  </si>
  <si>
    <t>Samodzielny Publiczny Zespół Opieki Zdrowotnej "Sanatorium" im. Jana Pawła II w Górnie</t>
  </si>
  <si>
    <t>Górno</t>
  </si>
  <si>
    <t>0901004603202208</t>
  </si>
  <si>
    <t>09R/010046</t>
  </si>
  <si>
    <t>Kliniczny Szpital Wojewódzki Nr 2 im. Św. Jadwigi Królowej w Rzeszowie</t>
  </si>
  <si>
    <t>0901004703202208</t>
  </si>
  <si>
    <t>09R/010047</t>
  </si>
  <si>
    <t>Samodzielny Publiczny Zakład Opieki Zdrowotnej Ministerstwa Spraw Wewnętrznych i Administracji w Rzeszowie</t>
  </si>
  <si>
    <t>0903069003202208</t>
  </si>
  <si>
    <t>09R/030690</t>
  </si>
  <si>
    <t>Polsko-Amerykańskie Kliniki Serca V Oddział Kardiologii Inwazyjnej i Angiologii</t>
  </si>
  <si>
    <t>0903086803202208</t>
  </si>
  <si>
    <t>09R/030868</t>
  </si>
  <si>
    <t>Centrum Medyczne w Łańcucie sp. z o.o.</t>
  </si>
  <si>
    <t>Łańcut</t>
  </si>
  <si>
    <t>0903094403202208</t>
  </si>
  <si>
    <t>09R/030944</t>
  </si>
  <si>
    <t>Szpital Specjalistyczny Pro-Familia Spółka z Ograniczoną Odpowiedzialnością Spółka Komandytowa</t>
  </si>
  <si>
    <t>0903111403202208</t>
  </si>
  <si>
    <t>09R/031114</t>
  </si>
  <si>
    <t>Nowe Techniki Medyczne Szpital Specjalistyczny im. Św Rodziny Sp. z o.o.</t>
  </si>
  <si>
    <t>RUDNA MAŁA</t>
  </si>
  <si>
    <t>Aneksy zmiana wyceny świadczen od VII rekomendacja AOTMiT
(rok 2022)</t>
  </si>
  <si>
    <t>Aneksy zmiana wyceny świadczen od VII rekomendacja AOTMiT
(rok 2023)</t>
  </si>
  <si>
    <t>Aneksy zmiana wyceny świadczen od VII rekomendacja AOTMiT
(rok 2024)</t>
  </si>
  <si>
    <t>zmiana cen od lipca 2022 ze skutkiem do czerwca 2023</t>
  </si>
  <si>
    <t>zmiana cen od lipca 2023 ze skutkiem do czerwca 2024</t>
  </si>
  <si>
    <t>zmiana cen od lipca 2024</t>
  </si>
  <si>
    <t>Przygotował: Krzysztof Wilczak</t>
  </si>
  <si>
    <t>Tabela 1. Zmiana wyceny świadczeń w latach 2022-2024 od 1 lipca danego roku</t>
  </si>
  <si>
    <t>kwota w zł.</t>
  </si>
  <si>
    <t>RYCZAŁT PSZ - SZPITAL II STOPNIA</t>
  </si>
  <si>
    <t>03.0000.020.17</t>
  </si>
  <si>
    <t>NTM SZPITAL SPECJALISTYCZNY IM. ŚW. RODZINY - SZPITAL</t>
  </si>
  <si>
    <t>600</t>
  </si>
  <si>
    <t>RYCZAŁT PSZ - SZPITAL I STOPNIA</t>
  </si>
  <si>
    <t>03.0000.010.17</t>
  </si>
  <si>
    <t>SZPITAL SPECJALISTYCZNY PRO-FAMILIA</t>
  </si>
  <si>
    <t>Witolda 6b</t>
  </si>
  <si>
    <t>Szpital Specjalistyczny Pro-Familia Tomasz Łoziński Spółka Komandytowa</t>
  </si>
  <si>
    <t>SZPITALNA OPIEKA STACJONARNA</t>
  </si>
  <si>
    <t>Ignacego Paderewskiego 5</t>
  </si>
  <si>
    <t>RYCZAŁT PSZ - SZPITAL III STOPNIA</t>
  </si>
  <si>
    <t>03.0000.030.17</t>
  </si>
  <si>
    <t>Rzeszowskie Centrum Chirurgii Naczyniowej i Endowaskularnej PAKS IX</t>
  </si>
  <si>
    <t>Żeromskiego 22</t>
  </si>
  <si>
    <t>Polsko-Amerykańskie Kliniki Serca Centrum Sercowo Naczyniowe w Mielcu</t>
  </si>
  <si>
    <t>RYCZAŁT PSZ - SZPITAL OGÓLNOPOLSKI</t>
  </si>
  <si>
    <t>03.0000.060.17</t>
  </si>
  <si>
    <t>Szpital MSW i A w Rzeszowie</t>
  </si>
  <si>
    <t>Krakowska 16</t>
  </si>
  <si>
    <t>Samodzielny Publiczny Zakład Opieki Zdrowotnej Ministerstwa Spraw Wewnętrznych i Administracji w Rze</t>
  </si>
  <si>
    <t>OŚRODEK ŚWIADCZEŃ SZPITALNYCH</t>
  </si>
  <si>
    <t>Lwowska 60</t>
  </si>
  <si>
    <t>RYCZAŁT PSZ - SZPITAL PULMONOLOGICZNY</t>
  </si>
  <si>
    <t>03.0000.042.17</t>
  </si>
  <si>
    <t>ZAKŁAD LECZNICZY LECZNICTWA SZPITALNEGO</t>
  </si>
  <si>
    <t>Rzeszowska 5</t>
  </si>
  <si>
    <t>ZAKŁAD LECZNICZY SZPITAL PODKARPACKIE CENTRUM CHORÓB PŁUC</t>
  </si>
  <si>
    <t>Fryderyka Szopena 2</t>
  </si>
  <si>
    <t>RYCZAŁT PSZ - SZPITAL ONKOLOGICZNY</t>
  </si>
  <si>
    <t>03.0000.041.17</t>
  </si>
  <si>
    <t>ZAKŁAD LECZNICZY SZPITAL PODKARPACKIE CENTRUM ONKOLOGII</t>
  </si>
  <si>
    <t>SZPITAL OGÓLNY</t>
  </si>
  <si>
    <t>Szpital</t>
  </si>
  <si>
    <t>Korczyńska 57</t>
  </si>
  <si>
    <t>Wojewódzki Szpital w Tarnobrzegu</t>
  </si>
  <si>
    <t>Szpitalna 1</t>
  </si>
  <si>
    <t>LECZNICTWO STACJONARNE I CAŁODOBOWE - SZPITAL</t>
  </si>
  <si>
    <t>Monte Cassino 18</t>
  </si>
  <si>
    <t>29 Listopada 57</t>
  </si>
  <si>
    <t>Szpital Powiatowy w Strzyżowie</t>
  </si>
  <si>
    <t>Dąbrowskiego 10</t>
  </si>
  <si>
    <t>Szpital Specjalistyczny</t>
  </si>
  <si>
    <t>Staszica 4</t>
  </si>
  <si>
    <t>Szpital SPZOZ w Sanoku</t>
  </si>
  <si>
    <t>800-lecia 26</t>
  </si>
  <si>
    <t>Szpital Miejski im. Jana Pawła II</t>
  </si>
  <si>
    <t>Tadeusza Czackiego 3</t>
  </si>
  <si>
    <t>Szpital Powiatowy w Sędziszowie Młp.</t>
  </si>
  <si>
    <t>Księdza Kardynała Stefana Wyszyńskiego 54</t>
  </si>
  <si>
    <t>SAMODZIELNY PUBLICZNY ZAKŁAD OPIEKI ZDROWOTNEJ - LECZNICTWO STACJONARNE</t>
  </si>
  <si>
    <t>Szpitalna 16</t>
  </si>
  <si>
    <t>SZPITAL POWIATOWY W NOWEJ DĘBIE</t>
  </si>
  <si>
    <t>Marii Skłodowskiej-Curie 1a</t>
  </si>
  <si>
    <t>Szpital Powiatowy im. PCK</t>
  </si>
  <si>
    <t>Tadeusza Kościuszki 1</t>
  </si>
  <si>
    <t>Samodzielny Publiczny Zespół Zakładów Opieki Zdrowotnej w Nisku</t>
  </si>
  <si>
    <t>SP ZOZ SZPITAL POWIATOWY IM.DR.LUDWIKA RYDYGIERA</t>
  </si>
  <si>
    <t>Adama Mickiewicza 168</t>
  </si>
  <si>
    <t>Szpital p.w. Matki Bożej Pocieszenia Samodzielnego Publicznego Zespołu Opieki Zdrowotnej w Leżajsku</t>
  </si>
  <si>
    <t>Leśna 22</t>
  </si>
  <si>
    <t>Szpital Powiatowy w Lesku</t>
  </si>
  <si>
    <t>Kazimierza Wielkiego 4</t>
  </si>
  <si>
    <t>Grunwaldzka 4</t>
  </si>
  <si>
    <t>CENTRUM SZPITALNE JASŁO</t>
  </si>
  <si>
    <t>Lwowska 22</t>
  </si>
  <si>
    <t>Centrum Opieki Medycznej Leczenie Szpitalne</t>
  </si>
  <si>
    <t>3 Maja 70</t>
  </si>
  <si>
    <t>Krakowska 91</t>
  </si>
  <si>
    <t>Zakład Leczniczy Podkarpacki Ośrodek Onkologiczny</t>
  </si>
  <si>
    <t>ks. Józefa Bielawskiego 18</t>
  </si>
  <si>
    <t>lipiec 2024/czerwiec 2024</t>
  </si>
  <si>
    <t>styczeń 2024/grudzień 2023</t>
  </si>
  <si>
    <t xml:space="preserve"> 01.01.2024</t>
  </si>
  <si>
    <t>dynamika</t>
  </si>
  <si>
    <t>wartość ryczałtu obowiązująca od</t>
  </si>
  <si>
    <t>Nazwa produktu</t>
  </si>
  <si>
    <t>Produkt</t>
  </si>
  <si>
    <t>Nazwa zakładu</t>
  </si>
  <si>
    <t>Świadczeniodawca - ulica</t>
  </si>
  <si>
    <t>Świadczeniodawca - miejscowość</t>
  </si>
  <si>
    <t>Kod św-cy</t>
  </si>
  <si>
    <t>2024 rok</t>
  </si>
  <si>
    <t xml:space="preserve"> 01.01.2023</t>
  </si>
  <si>
    <t>2023 rok</t>
  </si>
  <si>
    <t>Szpital Specjalistyczny Pro- Familia Tomasz Łoziński Spółka Komandytowa</t>
  </si>
  <si>
    <t>Centrum Medyczne w Łańcucie</t>
  </si>
  <si>
    <t>Przedsiębiorstwo Lecznictwa Szpitalnego</t>
  </si>
  <si>
    <t>Samodzielny Publiczny Zespół Zakładów Opieki Zdrowotnej Powiatowy Szpital Specjalistyczny w Stalowej Woli</t>
  </si>
  <si>
    <t>M.C.Skłodowskiej 1a</t>
  </si>
  <si>
    <t xml:space="preserve"> 01.01.2022 (na 6 miesięcy)</t>
  </si>
  <si>
    <t>2022 rok</t>
  </si>
  <si>
    <t xml:space="preserve">Tabela 2 Ryczałt systemu podstawowego zabezpieczenia świadczeń szpitalnych wg lat </t>
  </si>
  <si>
    <t>Nadwykonania w umowach PSZ za lata 2022, 2023  i za okres I-IX 2024</t>
  </si>
  <si>
    <t>Nazwa podmiotu</t>
  </si>
  <si>
    <t>Nadwykonanie
za rok 2022 na dzień księgowego zamknięcia roku</t>
  </si>
  <si>
    <t>Nadwykonanie
za rok 2023 na dzień księgowego zamknięcia roku</t>
  </si>
  <si>
    <t>Wartość umów 
o wynagrodzenie za rok 2023</t>
  </si>
  <si>
    <t>Nadwykonanie
za okres I-IX 2024 na dzień księgowego zamknięcia września 2024</t>
  </si>
  <si>
    <t>Wartość aneksów po rozliczeniu września 2024 dla dzieci do 18 roku życia</t>
  </si>
  <si>
    <t>suma</t>
  </si>
  <si>
    <t>0901004603202308</t>
  </si>
  <si>
    <t>0901004003202308</t>
  </si>
  <si>
    <t>0901003803202308</t>
  </si>
  <si>
    <t>0901003703202308</t>
  </si>
  <si>
    <t>0901002103202308</t>
  </si>
  <si>
    <t>0901001903202308</t>
  </si>
  <si>
    <t>0901001003202308</t>
  </si>
  <si>
    <t>0901000803202308</t>
  </si>
  <si>
    <t>0901000703202308</t>
  </si>
  <si>
    <t>0901000603202308</t>
  </si>
  <si>
    <t>0901000403202308</t>
  </si>
  <si>
    <t>Centrum Opieki Medycznej</t>
  </si>
  <si>
    <t>0901000303202308</t>
  </si>
  <si>
    <t>0901000203202308</t>
  </si>
  <si>
    <t>KS. Józefa Bielawskiego 18</t>
  </si>
  <si>
    <t>090100010320230801</t>
  </si>
  <si>
    <t>w tym sprawozdany tryb: ,,2” – przyjęcie w trybie nagłym w wyniku przekazania przez zespół ratownictwa</t>
  </si>
  <si>
    <t>razem</t>
  </si>
  <si>
    <t>Kategoria VI</t>
  </si>
  <si>
    <t>Kategoria V</t>
  </si>
  <si>
    <t>Kategoria IV</t>
  </si>
  <si>
    <t>Kategoria III</t>
  </si>
  <si>
    <t>Kategoria II</t>
  </si>
  <si>
    <t>Kategoria I</t>
  </si>
  <si>
    <t>Nr umowy</t>
  </si>
  <si>
    <t>Liczba sprawozdanych za 2023 rok świadczeń spełniających wymogi kwalifikacji do poszczegółnych kategorii pacjentów- zgodnie z zarządzeniem Prezesa NFZ</t>
  </si>
  <si>
    <t>wartość ryczałtu dobowego grudzień 2024</t>
  </si>
  <si>
    <t>wartość ryczałtu dobowego grudzień 2023</t>
  </si>
  <si>
    <t>Kwota produktu</t>
  </si>
  <si>
    <t>Liczba produktów</t>
  </si>
  <si>
    <t>Tabela 4 - ryczałty w szpitalnym oddziale ratunkowym (03.3300.008.03 ŚWIADCZENIA W SZPITALNYM ODDZIALE RATUNKOWYM) w 2023 roku (stan na 14.11.2024)</t>
  </si>
  <si>
    <t>I_IX 2024</t>
  </si>
  <si>
    <t>przeszacowana wartość sprawozdanych świadczeń wg ceny obowiazującej w ryczałcie</t>
  </si>
  <si>
    <t>ryczałt PSZ- kwoty wypłacone</t>
  </si>
  <si>
    <t>Świadczenia sprawozdane w ryczałcie PSZ wg zakładów leczniczych w okresie I 2022-IX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</si>
</sst>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\-000"/>
  </numFmts>
  <fonts count="21" x14ac:knownFonts="1">
    <font>
      <sz val="11"/>
      <color theme="1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8"/>
      <color theme="1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i/>
      <sz val="11"/>
      <color theme="1"/>
      <name val="Times New Roman"/>
      <family val="1"/>
      <charset val="238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9" fontId="7" fillId="0" borderId="0" applyFont="0" applyFill="0" applyBorder="0" applyAlignment="0" applyProtection="0"/>
  </cellStyleXfs>
  <cellXfs count="77">
    <xf numFmtId="0" fontId="0" fillId="0" borderId="0" xfId="0"/>
    <xf numFmtId="49" fontId="3" fillId="0" borderId="1" xfId="0" applyNumberFormat="1" applyFont="1" applyBorder="1"/>
    <xf numFmtId="0" fontId="3" fillId="0" borderId="1" xfId="0" applyFont="1" applyBorder="1"/>
    <xf numFmtId="49" fontId="4" fillId="0" borderId="1" xfId="0" applyNumberFormat="1" applyFont="1" applyBorder="1"/>
    <xf numFmtId="0" fontId="4" fillId="0" borderId="1" xfId="0" applyFont="1" applyBorder="1"/>
    <xf numFmtId="0" fontId="3" fillId="0" borderId="0" xfId="0" applyFont="1"/>
    <xf numFmtId="4" fontId="2" fillId="0" borderId="1" xfId="0" applyNumberFormat="1" applyFont="1" applyBorder="1"/>
    <xf numFmtId="4" fontId="3" fillId="0" borderId="1" xfId="0" applyNumberFormat="1" applyFont="1" applyBorder="1"/>
    <xf numFmtId="4" fontId="4" fillId="0" borderId="1" xfId="0" applyNumberFormat="1" applyFont="1" applyBorder="1"/>
    <xf numFmtId="49" fontId="3" fillId="0" borderId="0" xfId="0" applyNumberFormat="1" applyFont="1"/>
    <xf numFmtId="0" fontId="5" fillId="0" borderId="0" xfId="0" applyFont="1"/>
    <xf numFmtId="2" fontId="6" fillId="0" borderId="1" xfId="1" applyNumberFormat="1" applyFont="1" applyFill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164" fontId="0" fillId="0" borderId="3" xfId="0" applyNumberForma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4" fontId="8" fillId="0" borderId="0" xfId="0" applyNumberFormat="1" applyFont="1"/>
    <xf numFmtId="0" fontId="8" fillId="0" borderId="0" xfId="0" applyFont="1"/>
    <xf numFmtId="0" fontId="8" fillId="0" borderId="0" xfId="0" applyFont="1" applyAlignment="1">
      <alignment wrapText="1"/>
    </xf>
    <xf numFmtId="0" fontId="9" fillId="0" borderId="0" xfId="0" applyFont="1"/>
    <xf numFmtId="9" fontId="9" fillId="0" borderId="1" xfId="2" applyFont="1" applyBorder="1" applyAlignment="1"/>
    <xf numFmtId="4" fontId="9" fillId="0" borderId="1" xfId="0" applyNumberFormat="1" applyFont="1" applyBorder="1"/>
    <xf numFmtId="49" fontId="9" fillId="0" borderId="1" xfId="0" applyNumberFormat="1" applyFont="1" applyBorder="1" applyAlignment="1">
      <alignment wrapText="1"/>
    </xf>
    <xf numFmtId="49" fontId="9" fillId="0" borderId="1" xfId="0" applyNumberFormat="1" applyFont="1" applyBorder="1"/>
    <xf numFmtId="0" fontId="10" fillId="0" borderId="0" xfId="0" applyFont="1"/>
    <xf numFmtId="0" fontId="10" fillId="0" borderId="1" xfId="0" applyFont="1" applyBorder="1" applyAlignment="1">
      <alignment horizontal="center" wrapText="1"/>
    </xf>
    <xf numFmtId="14" fontId="11" fillId="0" borderId="1" xfId="0" applyNumberFormat="1" applyFont="1" applyBorder="1" applyAlignment="1" applyProtection="1">
      <alignment horizontal="center" vertical="center" wrapText="1"/>
      <protection hidden="1"/>
    </xf>
    <xf numFmtId="4" fontId="12" fillId="0" borderId="1" xfId="0" applyNumberFormat="1" applyFont="1" applyBorder="1" applyAlignment="1">
      <alignment horizontal="center" wrapText="1"/>
    </xf>
    <xf numFmtId="0" fontId="1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4" fontId="5" fillId="0" borderId="1" xfId="0" applyNumberFormat="1" applyFont="1" applyBorder="1" applyAlignment="1">
      <alignment horizontal="center"/>
    </xf>
    <xf numFmtId="0" fontId="13" fillId="0" borderId="0" xfId="0" applyFont="1"/>
    <xf numFmtId="4" fontId="0" fillId="0" borderId="0" xfId="0" applyNumberFormat="1"/>
    <xf numFmtId="4" fontId="9" fillId="0" borderId="0" xfId="0" applyNumberFormat="1" applyFont="1"/>
    <xf numFmtId="0" fontId="0" fillId="0" borderId="0" xfId="0" applyAlignment="1">
      <alignment wrapText="1"/>
    </xf>
    <xf numFmtId="0" fontId="14" fillId="0" borderId="0" xfId="0" applyFont="1"/>
    <xf numFmtId="0" fontId="2" fillId="0" borderId="0" xfId="0" applyFont="1"/>
    <xf numFmtId="4" fontId="3" fillId="0" borderId="0" xfId="0" applyNumberFormat="1" applyFont="1"/>
    <xf numFmtId="0" fontId="2" fillId="3" borderId="1" xfId="0" applyFont="1" applyFill="1" applyBorder="1"/>
    <xf numFmtId="0" fontId="2" fillId="3" borderId="4" xfId="0" applyFont="1" applyFill="1" applyBorder="1"/>
    <xf numFmtId="0" fontId="2" fillId="3" borderId="5" xfId="0" applyFont="1" applyFill="1" applyBorder="1" applyAlignment="1">
      <alignment horizontal="center" wrapText="1"/>
    </xf>
    <xf numFmtId="0" fontId="2" fillId="3" borderId="6" xfId="0" applyFont="1" applyFill="1" applyBorder="1" applyAlignment="1">
      <alignment horizontal="center" wrapText="1"/>
    </xf>
    <xf numFmtId="0" fontId="2" fillId="3" borderId="7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4" fontId="3" fillId="0" borderId="8" xfId="0" applyNumberFormat="1" applyFont="1" applyBorder="1" applyAlignment="1">
      <alignment horizontal="right"/>
    </xf>
    <xf numFmtId="4" fontId="3" fillId="0" borderId="9" xfId="0" applyNumberFormat="1" applyFont="1" applyBorder="1"/>
    <xf numFmtId="4" fontId="3" fillId="0" borderId="10" xfId="0" applyNumberFormat="1" applyFont="1" applyBorder="1"/>
    <xf numFmtId="0" fontId="2" fillId="0" borderId="1" xfId="0" applyFont="1" applyBorder="1"/>
    <xf numFmtId="0" fontId="2" fillId="0" borderId="4" xfId="0" applyFont="1" applyBorder="1"/>
    <xf numFmtId="4" fontId="2" fillId="0" borderId="11" xfId="0" applyNumberFormat="1" applyFont="1" applyBorder="1"/>
    <xf numFmtId="4" fontId="2" fillId="0" borderId="12" xfId="0" applyNumberFormat="1" applyFont="1" applyBorder="1"/>
    <xf numFmtId="4" fontId="2" fillId="0" borderId="13" xfId="0" applyNumberFormat="1" applyFont="1" applyBorder="1"/>
    <xf numFmtId="4" fontId="2" fillId="0" borderId="0" xfId="0" applyNumberFormat="1" applyFont="1"/>
    <xf numFmtId="0" fontId="15" fillId="0" borderId="0" xfId="0" applyFont="1" applyAlignment="1">
      <alignment horizontal="left"/>
    </xf>
    <xf numFmtId="3" fontId="0" fillId="0" borderId="0" xfId="0" applyNumberFormat="1"/>
    <xf numFmtId="3" fontId="0" fillId="0" borderId="1" xfId="0" applyNumberFormat="1" applyBorder="1"/>
    <xf numFmtId="3" fontId="16" fillId="0" borderId="1" xfId="0" applyNumberFormat="1" applyFont="1" applyBorder="1"/>
    <xf numFmtId="3" fontId="17" fillId="0" borderId="1" xfId="0" applyNumberFormat="1" applyFont="1" applyBorder="1"/>
    <xf numFmtId="49" fontId="0" fillId="0" borderId="1" xfId="0" applyNumberFormat="1" applyBorder="1" applyAlignment="1">
      <alignment wrapText="1"/>
    </xf>
    <xf numFmtId="49" fontId="17" fillId="0" borderId="1" xfId="0" applyNumberFormat="1" applyFont="1" applyBorder="1" applyAlignment="1">
      <alignment wrapText="1"/>
    </xf>
    <xf numFmtId="49" fontId="17" fillId="0" borderId="1" xfId="0" applyNumberFormat="1" applyFont="1" applyBorder="1"/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49" fontId="18" fillId="0" borderId="0" xfId="0" applyNumberFormat="1" applyFont="1"/>
    <xf numFmtId="49" fontId="0" fillId="0" borderId="1" xfId="0" applyNumberFormat="1" applyBorder="1"/>
    <xf numFmtId="4" fontId="5" fillId="0" borderId="1" xfId="0" applyNumberFormat="1" applyFont="1" applyBorder="1" applyAlignment="1">
      <alignment horizontal="center" wrapText="1"/>
    </xf>
    <xf numFmtId="3" fontId="5" fillId="0" borderId="1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19" fillId="0" borderId="0" xfId="0" applyFont="1"/>
    <xf numFmtId="4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1" xfId="0" applyBorder="1"/>
    <xf numFmtId="0" fontId="5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20" fillId="0" borderId="0" xfId="0" applyFont="1"/>
  </cellXfs>
  <cellStyles count="3">
    <cellStyle name="Neutralny" xfId="1" builtinId="28"/>
    <cellStyle name="Normalny" xfId="0" builtinId="0"/>
    <cellStyle name="Procentowy" xfId="2" builtinId="5"/>
  </cellStyles>
  <dxfs count="1">
    <dxf>
      <font>
        <strike val="0"/>
        <color rgb="FF0000CC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8"/>
  <sheetViews>
    <sheetView tabSelected="1" workbookViewId="0">
      <selection activeCell="F3" sqref="F3"/>
    </sheetView>
  </sheetViews>
  <sheetFormatPr defaultRowHeight="14.5" x14ac:dyDescent="0.35"/>
  <cols>
    <col min="1" max="1" width="19.26953125" bestFit="1" customWidth="1"/>
    <col min="2" max="2" width="11" bestFit="1" customWidth="1"/>
    <col min="3" max="3" width="46.26953125" customWidth="1"/>
    <col min="5" max="5" width="24.7265625" customWidth="1"/>
    <col min="6" max="6" width="21.81640625" customWidth="1"/>
    <col min="7" max="7" width="22.453125" customWidth="1"/>
  </cols>
  <sheetData>
    <row r="1" spans="1:7" x14ac:dyDescent="0.35">
      <c r="A1" s="10" t="s">
        <v>124</v>
      </c>
    </row>
    <row r="2" spans="1:7" x14ac:dyDescent="0.35">
      <c r="F2" t="s">
        <v>125</v>
      </c>
    </row>
    <row r="3" spans="1:7" ht="42" customHeight="1" x14ac:dyDescent="0.35">
      <c r="A3" s="12" t="s">
        <v>0</v>
      </c>
      <c r="B3" s="12" t="s">
        <v>1</v>
      </c>
      <c r="C3" s="12" t="s">
        <v>2</v>
      </c>
      <c r="D3" s="12" t="s">
        <v>3</v>
      </c>
      <c r="E3" s="11" t="s">
        <v>117</v>
      </c>
      <c r="F3" s="11" t="s">
        <v>118</v>
      </c>
      <c r="G3" s="11" t="s">
        <v>119</v>
      </c>
    </row>
    <row r="4" spans="1:7" ht="21" x14ac:dyDescent="0.35">
      <c r="A4" s="14"/>
      <c r="B4" s="14"/>
      <c r="C4" s="14"/>
      <c r="D4" s="13"/>
      <c r="E4" s="11" t="s">
        <v>120</v>
      </c>
      <c r="F4" s="11" t="s">
        <v>121</v>
      </c>
      <c r="G4" s="11" t="s">
        <v>122</v>
      </c>
    </row>
    <row r="5" spans="1:7" x14ac:dyDescent="0.35">
      <c r="A5" s="1" t="s">
        <v>4</v>
      </c>
      <c r="B5" s="2" t="s">
        <v>5</v>
      </c>
      <c r="C5" s="2" t="s">
        <v>6</v>
      </c>
      <c r="D5" s="2" t="s">
        <v>7</v>
      </c>
      <c r="E5" s="7">
        <v>9817662.3600000106</v>
      </c>
      <c r="F5" s="7">
        <f>8011906.28+5263689.53</f>
        <v>13275595.810000001</v>
      </c>
      <c r="G5" s="7">
        <f>11144842.73+6476374.45</f>
        <v>17621217.18</v>
      </c>
    </row>
    <row r="6" spans="1:7" x14ac:dyDescent="0.35">
      <c r="A6" s="1" t="s">
        <v>8</v>
      </c>
      <c r="B6" s="2" t="s">
        <v>9</v>
      </c>
      <c r="C6" s="2" t="s">
        <v>10</v>
      </c>
      <c r="D6" s="2" t="s">
        <v>11</v>
      </c>
      <c r="E6" s="7">
        <v>4648201.1700000037</v>
      </c>
      <c r="F6" s="7">
        <v>11037556.470000001</v>
      </c>
      <c r="G6" s="7">
        <v>9470473.4199999925</v>
      </c>
    </row>
    <row r="7" spans="1:7" x14ac:dyDescent="0.35">
      <c r="A7" s="1" t="s">
        <v>12</v>
      </c>
      <c r="B7" s="2" t="s">
        <v>13</v>
      </c>
      <c r="C7" s="2" t="s">
        <v>14</v>
      </c>
      <c r="D7" s="2" t="s">
        <v>15</v>
      </c>
      <c r="E7" s="7">
        <v>4121741.879999998</v>
      </c>
      <c r="F7" s="7">
        <v>9192656.870000001</v>
      </c>
      <c r="G7" s="7">
        <v>9980833.0500000007</v>
      </c>
    </row>
    <row r="8" spans="1:7" x14ac:dyDescent="0.35">
      <c r="A8" s="1" t="s">
        <v>16</v>
      </c>
      <c r="B8" s="2" t="s">
        <v>17</v>
      </c>
      <c r="C8" s="2" t="s">
        <v>18</v>
      </c>
      <c r="D8" s="2" t="s">
        <v>19</v>
      </c>
      <c r="E8" s="7">
        <v>1743855.7499999977</v>
      </c>
      <c r="F8" s="7">
        <v>10422401.999999998</v>
      </c>
      <c r="G8" s="7">
        <v>9346396.3500000015</v>
      </c>
    </row>
    <row r="9" spans="1:7" x14ac:dyDescent="0.35">
      <c r="A9" s="1" t="s">
        <v>20</v>
      </c>
      <c r="B9" s="2" t="s">
        <v>21</v>
      </c>
      <c r="C9" s="2" t="s">
        <v>22</v>
      </c>
      <c r="D9" s="2" t="s">
        <v>23</v>
      </c>
      <c r="E9" s="7">
        <v>1011659.7199999993</v>
      </c>
      <c r="F9" s="7">
        <v>2623635.9200000004</v>
      </c>
      <c r="G9" s="7">
        <v>3510278.6099999929</v>
      </c>
    </row>
    <row r="10" spans="1:7" x14ac:dyDescent="0.35">
      <c r="A10" s="1" t="s">
        <v>24</v>
      </c>
      <c r="B10" s="2" t="s">
        <v>25</v>
      </c>
      <c r="C10" s="2" t="s">
        <v>26</v>
      </c>
      <c r="D10" s="2" t="s">
        <v>27</v>
      </c>
      <c r="E10" s="7">
        <v>0</v>
      </c>
      <c r="F10" s="7">
        <v>3145575.6100000003</v>
      </c>
      <c r="G10" s="7">
        <v>2659512.79</v>
      </c>
    </row>
    <row r="11" spans="1:7" x14ac:dyDescent="0.35">
      <c r="A11" s="1" t="s">
        <v>28</v>
      </c>
      <c r="B11" s="2" t="s">
        <v>29</v>
      </c>
      <c r="C11" s="2" t="s">
        <v>30</v>
      </c>
      <c r="D11" s="2" t="s">
        <v>31</v>
      </c>
      <c r="E11" s="7">
        <v>3307168.1199999964</v>
      </c>
      <c r="F11" s="7">
        <v>6378278.0299999993</v>
      </c>
      <c r="G11" s="7">
        <v>7354418.330000001</v>
      </c>
    </row>
    <row r="12" spans="1:7" x14ac:dyDescent="0.35">
      <c r="A12" s="1" t="s">
        <v>32</v>
      </c>
      <c r="B12" s="2" t="s">
        <v>33</v>
      </c>
      <c r="C12" s="2" t="s">
        <v>34</v>
      </c>
      <c r="D12" s="2" t="s">
        <v>35</v>
      </c>
      <c r="E12" s="7">
        <v>1904526.0699999994</v>
      </c>
      <c r="F12" s="7">
        <v>4921232.57</v>
      </c>
      <c r="G12" s="7">
        <v>4644483.5600000154</v>
      </c>
    </row>
    <row r="13" spans="1:7" x14ac:dyDescent="0.35">
      <c r="A13" s="1" t="s">
        <v>36</v>
      </c>
      <c r="B13" s="2" t="s">
        <v>37</v>
      </c>
      <c r="C13" s="2" t="s">
        <v>38</v>
      </c>
      <c r="D13" s="2" t="s">
        <v>39</v>
      </c>
      <c r="E13" s="7">
        <v>7037991.0200000033</v>
      </c>
      <c r="F13" s="7">
        <v>10453161.52</v>
      </c>
      <c r="G13" s="7">
        <v>10813171.92</v>
      </c>
    </row>
    <row r="14" spans="1:7" x14ac:dyDescent="0.35">
      <c r="A14" s="1" t="s">
        <v>40</v>
      </c>
      <c r="B14" s="2" t="s">
        <v>41</v>
      </c>
      <c r="C14" s="2" t="s">
        <v>42</v>
      </c>
      <c r="D14" s="2" t="s">
        <v>43</v>
      </c>
      <c r="E14" s="7">
        <v>1906320.7000000011</v>
      </c>
      <c r="F14" s="7">
        <v>7741606.8199999994</v>
      </c>
      <c r="G14" s="7">
        <v>6669912.7000000086</v>
      </c>
    </row>
    <row r="15" spans="1:7" x14ac:dyDescent="0.35">
      <c r="A15" s="1" t="s">
        <v>44</v>
      </c>
      <c r="B15" s="2" t="s">
        <v>45</v>
      </c>
      <c r="C15" s="2" t="s">
        <v>46</v>
      </c>
      <c r="D15" s="2" t="s">
        <v>47</v>
      </c>
      <c r="E15" s="7">
        <v>1046269.4199999995</v>
      </c>
      <c r="F15" s="7">
        <v>5091389.3900000006</v>
      </c>
      <c r="G15" s="7">
        <v>3153705.0500000082</v>
      </c>
    </row>
    <row r="16" spans="1:7" x14ac:dyDescent="0.35">
      <c r="A16" s="1" t="s">
        <v>48</v>
      </c>
      <c r="B16" s="2" t="s">
        <v>49</v>
      </c>
      <c r="C16" s="2" t="s">
        <v>50</v>
      </c>
      <c r="D16" s="2" t="s">
        <v>51</v>
      </c>
      <c r="E16" s="7">
        <v>2728400.24</v>
      </c>
      <c r="F16" s="7">
        <v>5891426.7000000002</v>
      </c>
      <c r="G16" s="7">
        <v>7213143.5900000017</v>
      </c>
    </row>
    <row r="17" spans="1:7" x14ac:dyDescent="0.35">
      <c r="A17" s="1" t="s">
        <v>52</v>
      </c>
      <c r="B17" s="2" t="s">
        <v>53</v>
      </c>
      <c r="C17" s="2" t="s">
        <v>54</v>
      </c>
      <c r="D17" s="2" t="s">
        <v>55</v>
      </c>
      <c r="E17" s="7">
        <v>622235.21999999927</v>
      </c>
      <c r="F17" s="7">
        <v>1884474.6300000001</v>
      </c>
      <c r="G17" s="7">
        <v>2445776.1599999983</v>
      </c>
    </row>
    <row r="18" spans="1:7" x14ac:dyDescent="0.35">
      <c r="A18" s="1" t="s">
        <v>56</v>
      </c>
      <c r="B18" s="2" t="s">
        <v>57</v>
      </c>
      <c r="C18" s="2" t="s">
        <v>58</v>
      </c>
      <c r="D18" s="2" t="s">
        <v>59</v>
      </c>
      <c r="E18" s="7">
        <v>5680597.8099999996</v>
      </c>
      <c r="F18" s="7">
        <v>8714538.4400000013</v>
      </c>
      <c r="G18" s="7">
        <v>8689841.7700000014</v>
      </c>
    </row>
    <row r="19" spans="1:7" x14ac:dyDescent="0.35">
      <c r="A19" s="1" t="s">
        <v>60</v>
      </c>
      <c r="B19" s="2" t="s">
        <v>61</v>
      </c>
      <c r="C19" s="2" t="s">
        <v>62</v>
      </c>
      <c r="D19" s="2" t="s">
        <v>63</v>
      </c>
      <c r="E19" s="7">
        <v>2977762.6199999973</v>
      </c>
      <c r="F19" s="7">
        <v>13017787.43</v>
      </c>
      <c r="G19" s="7">
        <v>10199603.350000001</v>
      </c>
    </row>
    <row r="20" spans="1:7" x14ac:dyDescent="0.35">
      <c r="A20" s="3" t="s">
        <v>64</v>
      </c>
      <c r="B20" s="4" t="s">
        <v>65</v>
      </c>
      <c r="C20" s="4" t="s">
        <v>66</v>
      </c>
      <c r="D20" s="4" t="s">
        <v>67</v>
      </c>
      <c r="E20" s="8">
        <v>5477146.3200000003</v>
      </c>
      <c r="F20" s="8">
        <v>10335693.619999999</v>
      </c>
      <c r="G20" s="8">
        <v>14634162.579999987</v>
      </c>
    </row>
    <row r="21" spans="1:7" x14ac:dyDescent="0.35">
      <c r="A21" s="1" t="s">
        <v>68</v>
      </c>
      <c r="B21" s="2" t="s">
        <v>69</v>
      </c>
      <c r="C21" s="2" t="s">
        <v>70</v>
      </c>
      <c r="D21" s="2" t="s">
        <v>71</v>
      </c>
      <c r="E21" s="7">
        <v>1070545.5199999996</v>
      </c>
      <c r="F21" s="7">
        <v>3584368.62</v>
      </c>
      <c r="G21" s="7">
        <v>4515719.1799999923</v>
      </c>
    </row>
    <row r="22" spans="1:7" x14ac:dyDescent="0.35">
      <c r="A22" s="1" t="s">
        <v>72</v>
      </c>
      <c r="B22" s="2" t="s">
        <v>73</v>
      </c>
      <c r="C22" s="2" t="s">
        <v>74</v>
      </c>
      <c r="D22" s="2" t="s">
        <v>75</v>
      </c>
      <c r="E22" s="7">
        <v>460176.45999999996</v>
      </c>
      <c r="F22" s="7">
        <v>1567888.22</v>
      </c>
      <c r="G22" s="7">
        <v>1206003.1900000002</v>
      </c>
    </row>
    <row r="23" spans="1:7" x14ac:dyDescent="0.35">
      <c r="A23" s="1" t="s">
        <v>76</v>
      </c>
      <c r="B23" s="2" t="s">
        <v>77</v>
      </c>
      <c r="C23" s="2" t="s">
        <v>78</v>
      </c>
      <c r="D23" s="2" t="s">
        <v>79</v>
      </c>
      <c r="E23" s="7">
        <v>15745195.77000002</v>
      </c>
      <c r="F23" s="7">
        <v>18040084.890000001</v>
      </c>
      <c r="G23" s="7">
        <v>18322421.670000002</v>
      </c>
    </row>
    <row r="24" spans="1:7" x14ac:dyDescent="0.35">
      <c r="A24" s="1" t="s">
        <v>80</v>
      </c>
      <c r="B24" s="2" t="s">
        <v>81</v>
      </c>
      <c r="C24" s="2" t="s">
        <v>82</v>
      </c>
      <c r="D24" s="2" t="s">
        <v>83</v>
      </c>
      <c r="E24" s="7">
        <v>1100730.2599999919</v>
      </c>
      <c r="F24" s="7">
        <v>6917756.7599999998</v>
      </c>
      <c r="G24" s="7">
        <v>9684729.3800000157</v>
      </c>
    </row>
    <row r="25" spans="1:7" x14ac:dyDescent="0.35">
      <c r="A25" s="1" t="s">
        <v>84</v>
      </c>
      <c r="B25" s="2" t="s">
        <v>85</v>
      </c>
      <c r="C25" s="2" t="s">
        <v>86</v>
      </c>
      <c r="D25" s="2" t="s">
        <v>87</v>
      </c>
      <c r="E25" s="7">
        <v>7052583.349999994</v>
      </c>
      <c r="F25" s="7">
        <v>13332488.330000002</v>
      </c>
      <c r="G25" s="7">
        <v>16145027.960000001</v>
      </c>
    </row>
    <row r="26" spans="1:7" x14ac:dyDescent="0.35">
      <c r="A26" s="1" t="s">
        <v>88</v>
      </c>
      <c r="B26" s="2" t="s">
        <v>89</v>
      </c>
      <c r="C26" s="2" t="s">
        <v>90</v>
      </c>
      <c r="D26" s="2" t="s">
        <v>59</v>
      </c>
      <c r="E26" s="7">
        <v>14128505.51</v>
      </c>
      <c r="F26" s="7">
        <v>16241801.280000001</v>
      </c>
      <c r="G26" s="7">
        <v>16212469.640000004</v>
      </c>
    </row>
    <row r="27" spans="1:7" x14ac:dyDescent="0.35">
      <c r="A27" s="1" t="s">
        <v>91</v>
      </c>
      <c r="B27" s="2" t="s">
        <v>89</v>
      </c>
      <c r="C27" s="2" t="s">
        <v>90</v>
      </c>
      <c r="D27" s="2" t="s">
        <v>59</v>
      </c>
      <c r="E27" s="7">
        <v>7275346.5299999993</v>
      </c>
      <c r="F27" s="7">
        <v>6048843.1400000025</v>
      </c>
      <c r="G27" s="7">
        <v>5800489.7900000066</v>
      </c>
    </row>
    <row r="28" spans="1:7" x14ac:dyDescent="0.35">
      <c r="A28" s="1" t="s">
        <v>92</v>
      </c>
      <c r="B28" s="2" t="s">
        <v>89</v>
      </c>
      <c r="C28" s="2" t="s">
        <v>90</v>
      </c>
      <c r="D28" s="2" t="s">
        <v>59</v>
      </c>
      <c r="E28" s="7">
        <v>2763308.7499999986</v>
      </c>
      <c r="F28" s="7">
        <v>3062158.2800000003</v>
      </c>
      <c r="G28" s="7">
        <v>3254185.3800000083</v>
      </c>
    </row>
    <row r="29" spans="1:7" x14ac:dyDescent="0.35">
      <c r="A29" s="1" t="s">
        <v>93</v>
      </c>
      <c r="B29" s="2" t="s">
        <v>94</v>
      </c>
      <c r="C29" s="2" t="s">
        <v>95</v>
      </c>
      <c r="D29" s="2" t="s">
        <v>96</v>
      </c>
      <c r="E29" s="7">
        <v>172356.20999999982</v>
      </c>
      <c r="F29" s="7">
        <v>845063.3</v>
      </c>
      <c r="G29" s="7">
        <v>728857.3</v>
      </c>
    </row>
    <row r="30" spans="1:7" x14ac:dyDescent="0.35">
      <c r="A30" s="1" t="s">
        <v>97</v>
      </c>
      <c r="B30" s="2" t="s">
        <v>98</v>
      </c>
      <c r="C30" s="2" t="s">
        <v>99</v>
      </c>
      <c r="D30" s="2" t="s">
        <v>59</v>
      </c>
      <c r="E30" s="7">
        <v>33742005.909999989</v>
      </c>
      <c r="F30" s="7">
        <v>31853289.500000007</v>
      </c>
      <c r="G30" s="7">
        <v>28784148.12120001</v>
      </c>
    </row>
    <row r="31" spans="1:7" x14ac:dyDescent="0.35">
      <c r="A31" s="1" t="s">
        <v>100</v>
      </c>
      <c r="B31" s="2" t="s">
        <v>101</v>
      </c>
      <c r="C31" s="2" t="s">
        <v>102</v>
      </c>
      <c r="D31" s="2" t="s">
        <v>59</v>
      </c>
      <c r="E31" s="7">
        <v>4109350.6399999997</v>
      </c>
      <c r="F31" s="7">
        <v>10811740.830000002</v>
      </c>
      <c r="G31" s="7">
        <v>11862353.440000001</v>
      </c>
    </row>
    <row r="32" spans="1:7" x14ac:dyDescent="0.35">
      <c r="A32" s="1" t="s">
        <v>103</v>
      </c>
      <c r="B32" s="2" t="s">
        <v>104</v>
      </c>
      <c r="C32" s="2" t="s">
        <v>105</v>
      </c>
      <c r="D32" s="2" t="s">
        <v>39</v>
      </c>
      <c r="E32" s="7">
        <v>3461284.37</v>
      </c>
      <c r="F32" s="7">
        <v>1702934.5599999998</v>
      </c>
      <c r="G32" s="7">
        <v>1496090.9999999991</v>
      </c>
    </row>
    <row r="33" spans="1:7" x14ac:dyDescent="0.35">
      <c r="A33" s="1" t="s">
        <v>106</v>
      </c>
      <c r="B33" s="2" t="s">
        <v>107</v>
      </c>
      <c r="C33" s="2" t="s">
        <v>108</v>
      </c>
      <c r="D33" s="2" t="s">
        <v>109</v>
      </c>
      <c r="E33" s="7">
        <v>3771257.379999999</v>
      </c>
      <c r="F33" s="7">
        <v>8153315.5</v>
      </c>
      <c r="G33" s="7">
        <v>9939877.4200000148</v>
      </c>
    </row>
    <row r="34" spans="1:7" x14ac:dyDescent="0.35">
      <c r="A34" s="1" t="s">
        <v>110</v>
      </c>
      <c r="B34" s="2" t="s">
        <v>111</v>
      </c>
      <c r="C34" s="2" t="s">
        <v>112</v>
      </c>
      <c r="D34" s="2" t="s">
        <v>59</v>
      </c>
      <c r="E34" s="7">
        <v>6382691.3199999975</v>
      </c>
      <c r="F34" s="7">
        <v>5419952.0699999994</v>
      </c>
      <c r="G34" s="7">
        <v>4722358.9800000032</v>
      </c>
    </row>
    <row r="35" spans="1:7" x14ac:dyDescent="0.35">
      <c r="A35" s="1" t="s">
        <v>113</v>
      </c>
      <c r="B35" s="2" t="s">
        <v>114</v>
      </c>
      <c r="C35" s="2" t="s">
        <v>115</v>
      </c>
      <c r="D35" s="2" t="s">
        <v>116</v>
      </c>
      <c r="E35" s="7">
        <v>7232098.2299999967</v>
      </c>
      <c r="F35" s="7">
        <v>8199174.4200000009</v>
      </c>
      <c r="G35" s="7">
        <v>7556818.4700000025</v>
      </c>
    </row>
    <row r="36" spans="1:7" x14ac:dyDescent="0.35">
      <c r="A36" s="5"/>
      <c r="B36" s="5"/>
      <c r="C36" s="5"/>
      <c r="D36" s="5"/>
      <c r="E36" s="6">
        <f>SUM(E5:E35)</f>
        <v>162498974.62999997</v>
      </c>
      <c r="F36" s="6">
        <f>SUM(F5:F35)</f>
        <v>259907871.53000003</v>
      </c>
      <c r="G36" s="6">
        <f t="shared" ref="G36" si="0">SUM(G5:G35)</f>
        <v>268638481.33120006</v>
      </c>
    </row>
    <row r="38" spans="1:7" x14ac:dyDescent="0.35">
      <c r="A38" s="9" t="s">
        <v>123</v>
      </c>
    </row>
  </sheetData>
  <mergeCells count="4">
    <mergeCell ref="D3:D4"/>
    <mergeCell ref="C3:C4"/>
    <mergeCell ref="B3:B4"/>
    <mergeCell ref="A3:A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81DE9-25D1-44AB-94B1-C057F1DFDEC3}">
  <sheetPr>
    <pageSetUpPr fitToPage="1"/>
  </sheetPr>
  <dimension ref="A1:O108"/>
  <sheetViews>
    <sheetView view="pageBreakPreview" topLeftCell="A63" zoomScale="60" zoomScaleNormal="70" workbookViewId="0">
      <selection activeCell="O16" sqref="O16"/>
    </sheetView>
  </sheetViews>
  <sheetFormatPr defaultColWidth="9.1796875" defaultRowHeight="14.5" x14ac:dyDescent="0.35"/>
  <cols>
    <col min="1" max="1" width="15.7265625" style="16" customWidth="1"/>
    <col min="2" max="2" width="42.81640625" style="16" customWidth="1"/>
    <col min="3" max="3" width="17.453125" style="16" customWidth="1"/>
    <col min="4" max="4" width="23.54296875" style="16" customWidth="1"/>
    <col min="5" max="5" width="35" style="16" customWidth="1"/>
    <col min="6" max="6" width="18.453125" style="16" customWidth="1"/>
    <col min="7" max="7" width="35.7265625" style="16" customWidth="1"/>
    <col min="8" max="8" width="18.54296875" style="15" customWidth="1"/>
    <col min="9" max="10" width="22.1796875" customWidth="1"/>
    <col min="11" max="11" width="20.26953125" customWidth="1"/>
    <col min="12" max="12" width="18.81640625" customWidth="1"/>
    <col min="13" max="13" width="16.7265625" customWidth="1"/>
  </cols>
  <sheetData>
    <row r="1" spans="1:15" ht="21" x14ac:dyDescent="0.5">
      <c r="A1" s="34" t="s">
        <v>218</v>
      </c>
      <c r="H1" s="31"/>
      <c r="I1" s="33"/>
      <c r="J1" s="33"/>
      <c r="K1" s="33"/>
    </row>
    <row r="2" spans="1:15" ht="26" x14ac:dyDescent="0.6">
      <c r="A2" s="30" t="s">
        <v>217</v>
      </c>
      <c r="H2" s="31"/>
      <c r="I2" s="33"/>
      <c r="J2" s="33"/>
      <c r="K2" s="33"/>
    </row>
    <row r="3" spans="1:15" ht="15.5" x14ac:dyDescent="0.35">
      <c r="A3" s="27" t="s">
        <v>207</v>
      </c>
      <c r="B3" s="27" t="s">
        <v>2</v>
      </c>
      <c r="C3" s="27" t="s">
        <v>206</v>
      </c>
      <c r="D3" s="27" t="s">
        <v>205</v>
      </c>
      <c r="E3" s="27" t="s">
        <v>204</v>
      </c>
      <c r="F3" s="27" t="s">
        <v>203</v>
      </c>
      <c r="G3" s="27" t="s">
        <v>202</v>
      </c>
      <c r="H3" s="29" t="s">
        <v>201</v>
      </c>
      <c r="I3" s="29"/>
      <c r="J3" s="29"/>
      <c r="K3" s="29"/>
      <c r="L3" s="18"/>
      <c r="M3" s="18"/>
      <c r="N3" s="18"/>
      <c r="O3" s="18"/>
    </row>
    <row r="4" spans="1:15" s="23" customFormat="1" ht="26.5" x14ac:dyDescent="0.35">
      <c r="A4" s="27"/>
      <c r="B4" s="27"/>
      <c r="C4" s="27"/>
      <c r="D4" s="27"/>
      <c r="E4" s="27"/>
      <c r="F4" s="27"/>
      <c r="G4" s="27"/>
      <c r="H4" s="26" t="s">
        <v>216</v>
      </c>
      <c r="I4" s="25">
        <v>44742</v>
      </c>
      <c r="J4" s="25">
        <v>44743</v>
      </c>
      <c r="K4" s="25">
        <v>44926</v>
      </c>
      <c r="L4" s="18"/>
      <c r="M4" s="18"/>
      <c r="N4" s="18"/>
      <c r="O4" s="18"/>
    </row>
    <row r="5" spans="1:15" s="18" customFormat="1" ht="46.5" x14ac:dyDescent="0.35">
      <c r="A5" s="22" t="s">
        <v>5</v>
      </c>
      <c r="B5" s="21" t="s">
        <v>6</v>
      </c>
      <c r="C5" s="21" t="s">
        <v>7</v>
      </c>
      <c r="D5" s="21" t="s">
        <v>196</v>
      </c>
      <c r="E5" s="21" t="s">
        <v>6</v>
      </c>
      <c r="F5" s="21" t="s">
        <v>156</v>
      </c>
      <c r="G5" s="22" t="s">
        <v>155</v>
      </c>
      <c r="H5" s="20">
        <v>13812334.619999999</v>
      </c>
      <c r="I5" s="20">
        <v>30741571</v>
      </c>
      <c r="J5" s="20">
        <v>35670587</v>
      </c>
      <c r="K5" s="20">
        <v>41978096.789999999</v>
      </c>
      <c r="L5" s="32"/>
    </row>
    <row r="6" spans="1:15" s="18" customFormat="1" ht="15.5" x14ac:dyDescent="0.35">
      <c r="A6" s="22" t="s">
        <v>9</v>
      </c>
      <c r="B6" s="21" t="s">
        <v>10</v>
      </c>
      <c r="C6" s="21" t="s">
        <v>11</v>
      </c>
      <c r="D6" s="21" t="s">
        <v>194</v>
      </c>
      <c r="E6" s="21" t="s">
        <v>10</v>
      </c>
      <c r="F6" s="21" t="s">
        <v>131</v>
      </c>
      <c r="G6" s="22" t="s">
        <v>130</v>
      </c>
      <c r="H6" s="20">
        <v>17310678.600000001</v>
      </c>
      <c r="I6" s="20">
        <v>34627599</v>
      </c>
      <c r="J6" s="20">
        <v>40575087</v>
      </c>
      <c r="K6" s="20">
        <v>41983879.009999998</v>
      </c>
      <c r="L6" s="32"/>
    </row>
    <row r="7" spans="1:15" s="18" customFormat="1" ht="31" x14ac:dyDescent="0.35">
      <c r="A7" s="22" t="s">
        <v>13</v>
      </c>
      <c r="B7" s="21" t="s">
        <v>14</v>
      </c>
      <c r="C7" s="21" t="s">
        <v>15</v>
      </c>
      <c r="D7" s="21" t="s">
        <v>193</v>
      </c>
      <c r="E7" s="21" t="s">
        <v>192</v>
      </c>
      <c r="F7" s="21" t="s">
        <v>127</v>
      </c>
      <c r="G7" s="22" t="s">
        <v>126</v>
      </c>
      <c r="H7" s="20">
        <v>21917764.620000001</v>
      </c>
      <c r="I7" s="20">
        <v>43502783</v>
      </c>
      <c r="J7" s="20">
        <v>51083448</v>
      </c>
      <c r="K7" s="20">
        <v>55944802.299999997</v>
      </c>
      <c r="L7" s="32"/>
    </row>
    <row r="8" spans="1:15" s="18" customFormat="1" ht="15.5" x14ac:dyDescent="0.35">
      <c r="A8" s="22" t="s">
        <v>17</v>
      </c>
      <c r="B8" s="21" t="s">
        <v>18</v>
      </c>
      <c r="C8" s="21" t="s">
        <v>19</v>
      </c>
      <c r="D8" s="21" t="s">
        <v>191</v>
      </c>
      <c r="E8" s="21" t="s">
        <v>190</v>
      </c>
      <c r="F8" s="21" t="s">
        <v>127</v>
      </c>
      <c r="G8" s="22" t="s">
        <v>126</v>
      </c>
      <c r="H8" s="20">
        <v>21262998.120000001</v>
      </c>
      <c r="I8" s="20">
        <v>43117905</v>
      </c>
      <c r="J8" s="20">
        <v>50381308</v>
      </c>
      <c r="K8" s="20">
        <v>51768323.079999998</v>
      </c>
      <c r="L8" s="32"/>
    </row>
    <row r="9" spans="1:15" s="18" customFormat="1" ht="31" x14ac:dyDescent="0.35">
      <c r="A9" s="22" t="s">
        <v>21</v>
      </c>
      <c r="B9" s="21" t="s">
        <v>22</v>
      </c>
      <c r="C9" s="21" t="s">
        <v>23</v>
      </c>
      <c r="D9" s="21" t="s">
        <v>189</v>
      </c>
      <c r="E9" s="21" t="s">
        <v>159</v>
      </c>
      <c r="F9" s="21" t="s">
        <v>131</v>
      </c>
      <c r="G9" s="22" t="s">
        <v>130</v>
      </c>
      <c r="H9" s="20">
        <v>7888561.2599999998</v>
      </c>
      <c r="I9" s="20">
        <v>16680393</v>
      </c>
      <c r="J9" s="20">
        <v>19326969</v>
      </c>
      <c r="K9" s="20">
        <v>20349348.260000002</v>
      </c>
      <c r="L9" s="32"/>
    </row>
    <row r="10" spans="1:15" s="18" customFormat="1" ht="31" x14ac:dyDescent="0.35">
      <c r="A10" s="22" t="s">
        <v>25</v>
      </c>
      <c r="B10" s="21" t="s">
        <v>26</v>
      </c>
      <c r="C10" s="21" t="s">
        <v>27</v>
      </c>
      <c r="D10" s="21" t="s">
        <v>188</v>
      </c>
      <c r="E10" s="21" t="s">
        <v>26</v>
      </c>
      <c r="F10" s="21" t="s">
        <v>131</v>
      </c>
      <c r="G10" s="22" t="s">
        <v>130</v>
      </c>
      <c r="H10" s="20">
        <v>5793734.6399999987</v>
      </c>
      <c r="I10" s="20">
        <v>12319556</v>
      </c>
      <c r="J10" s="20">
        <v>14274225</v>
      </c>
      <c r="K10" s="20">
        <v>14759863.890000001</v>
      </c>
      <c r="L10" s="32"/>
    </row>
    <row r="11" spans="1:15" s="18" customFormat="1" ht="31" x14ac:dyDescent="0.35">
      <c r="A11" s="22" t="s">
        <v>29</v>
      </c>
      <c r="B11" s="21" t="s">
        <v>30</v>
      </c>
      <c r="C11" s="21" t="s">
        <v>31</v>
      </c>
      <c r="D11" s="21" t="s">
        <v>186</v>
      </c>
      <c r="E11" s="21" t="s">
        <v>30</v>
      </c>
      <c r="F11" s="21" t="s">
        <v>131</v>
      </c>
      <c r="G11" s="22" t="s">
        <v>130</v>
      </c>
      <c r="H11" s="20">
        <v>17166442.379999999</v>
      </c>
      <c r="I11" s="20">
        <v>35553157</v>
      </c>
      <c r="J11" s="20">
        <v>41343475</v>
      </c>
      <c r="K11" s="20">
        <v>42518013</v>
      </c>
      <c r="L11" s="32"/>
    </row>
    <row r="12" spans="1:15" s="18" customFormat="1" ht="31" x14ac:dyDescent="0.35">
      <c r="A12" s="22" t="s">
        <v>33</v>
      </c>
      <c r="B12" s="21" t="s">
        <v>34</v>
      </c>
      <c r="C12" s="21" t="s">
        <v>35</v>
      </c>
      <c r="D12" s="21" t="s">
        <v>184</v>
      </c>
      <c r="E12" s="21" t="s">
        <v>183</v>
      </c>
      <c r="F12" s="21" t="s">
        <v>131</v>
      </c>
      <c r="G12" s="22" t="s">
        <v>130</v>
      </c>
      <c r="H12" s="20">
        <v>9204531.959999999</v>
      </c>
      <c r="I12" s="20">
        <v>20609764</v>
      </c>
      <c r="J12" s="20">
        <v>23879790</v>
      </c>
      <c r="K12" s="20">
        <v>26327451.309999999</v>
      </c>
      <c r="L12" s="32"/>
    </row>
    <row r="13" spans="1:15" s="18" customFormat="1" ht="31" x14ac:dyDescent="0.35">
      <c r="A13" s="22" t="s">
        <v>37</v>
      </c>
      <c r="B13" s="21" t="s">
        <v>38</v>
      </c>
      <c r="C13" s="21" t="s">
        <v>39</v>
      </c>
      <c r="D13" s="21" t="s">
        <v>140</v>
      </c>
      <c r="E13" s="21" t="s">
        <v>38</v>
      </c>
      <c r="F13" s="21" t="s">
        <v>138</v>
      </c>
      <c r="G13" s="22" t="s">
        <v>137</v>
      </c>
      <c r="H13" s="20">
        <v>33396560.579999998</v>
      </c>
      <c r="I13" s="20">
        <v>70523619</v>
      </c>
      <c r="J13" s="20">
        <v>82192158</v>
      </c>
      <c r="K13" s="20">
        <v>89542136.960000008</v>
      </c>
      <c r="L13" s="32"/>
    </row>
    <row r="14" spans="1:15" s="18" customFormat="1" ht="31" x14ac:dyDescent="0.35">
      <c r="A14" s="22" t="s">
        <v>41</v>
      </c>
      <c r="B14" s="21" t="s">
        <v>182</v>
      </c>
      <c r="C14" s="21" t="s">
        <v>43</v>
      </c>
      <c r="D14" s="21" t="s">
        <v>181</v>
      </c>
      <c r="E14" s="21" t="s">
        <v>180</v>
      </c>
      <c r="F14" s="21" t="s">
        <v>131</v>
      </c>
      <c r="G14" s="22" t="s">
        <v>130</v>
      </c>
      <c r="H14" s="20">
        <v>10742826.66</v>
      </c>
      <c r="I14" s="20">
        <v>21646368</v>
      </c>
      <c r="J14" s="20">
        <v>25226760</v>
      </c>
      <c r="K14" s="20">
        <v>27778390.550000001</v>
      </c>
      <c r="L14" s="32"/>
    </row>
    <row r="15" spans="1:15" s="18" customFormat="1" ht="15.5" x14ac:dyDescent="0.35">
      <c r="A15" s="22" t="s">
        <v>45</v>
      </c>
      <c r="B15" s="21" t="s">
        <v>46</v>
      </c>
      <c r="C15" s="21" t="s">
        <v>47</v>
      </c>
      <c r="D15" s="21" t="s">
        <v>215</v>
      </c>
      <c r="E15" s="21" t="s">
        <v>46</v>
      </c>
      <c r="F15" s="21" t="s">
        <v>131</v>
      </c>
      <c r="G15" s="22" t="s">
        <v>130</v>
      </c>
      <c r="H15" s="20">
        <v>7453136.9400000004</v>
      </c>
      <c r="I15" s="20">
        <v>16620778</v>
      </c>
      <c r="J15" s="20">
        <v>19257895</v>
      </c>
      <c r="K15" s="20">
        <v>19720797</v>
      </c>
      <c r="L15" s="32"/>
    </row>
    <row r="16" spans="1:15" s="18" customFormat="1" ht="31" x14ac:dyDescent="0.35">
      <c r="A16" s="22" t="s">
        <v>49</v>
      </c>
      <c r="B16" s="21" t="s">
        <v>50</v>
      </c>
      <c r="C16" s="21" t="s">
        <v>51</v>
      </c>
      <c r="D16" s="21" t="s">
        <v>177</v>
      </c>
      <c r="E16" s="21" t="s">
        <v>50</v>
      </c>
      <c r="F16" s="21" t="s">
        <v>127</v>
      </c>
      <c r="G16" s="22" t="s">
        <v>126</v>
      </c>
      <c r="H16" s="20">
        <v>18982832.940000001</v>
      </c>
      <c r="I16" s="20">
        <v>41851231</v>
      </c>
      <c r="J16" s="20">
        <v>48491509</v>
      </c>
      <c r="K16" s="20">
        <v>52761296.319999993</v>
      </c>
      <c r="L16" s="32"/>
    </row>
    <row r="17" spans="1:12" s="18" customFormat="1" ht="46.5" x14ac:dyDescent="0.35">
      <c r="A17" s="22" t="s">
        <v>53</v>
      </c>
      <c r="B17" s="21" t="s">
        <v>54</v>
      </c>
      <c r="C17" s="21" t="s">
        <v>55</v>
      </c>
      <c r="D17" s="21" t="s">
        <v>175</v>
      </c>
      <c r="E17" s="21" t="s">
        <v>54</v>
      </c>
      <c r="F17" s="21" t="s">
        <v>131</v>
      </c>
      <c r="G17" s="22" t="s">
        <v>130</v>
      </c>
      <c r="H17" s="20">
        <v>5861659.2000000002</v>
      </c>
      <c r="I17" s="20">
        <v>11330451</v>
      </c>
      <c r="J17" s="20">
        <v>13360600</v>
      </c>
      <c r="K17" s="20">
        <v>13794219.4</v>
      </c>
      <c r="L17" s="32"/>
    </row>
    <row r="18" spans="1:12" s="18" customFormat="1" ht="31" x14ac:dyDescent="0.35">
      <c r="A18" s="22" t="s">
        <v>57</v>
      </c>
      <c r="B18" s="21" t="s">
        <v>58</v>
      </c>
      <c r="C18" s="21" t="s">
        <v>59</v>
      </c>
      <c r="D18" s="21" t="s">
        <v>173</v>
      </c>
      <c r="E18" s="21" t="s">
        <v>172</v>
      </c>
      <c r="F18" s="21" t="s">
        <v>127</v>
      </c>
      <c r="G18" s="22" t="s">
        <v>126</v>
      </c>
      <c r="H18" s="20">
        <v>16290965.52</v>
      </c>
      <c r="I18" s="20">
        <v>33985373</v>
      </c>
      <c r="J18" s="20">
        <v>39471180</v>
      </c>
      <c r="K18" s="20">
        <v>40481855.439999998</v>
      </c>
      <c r="L18" s="32"/>
    </row>
    <row r="19" spans="1:12" s="18" customFormat="1" ht="31" x14ac:dyDescent="0.35">
      <c r="A19" s="22" t="s">
        <v>61</v>
      </c>
      <c r="B19" s="21" t="s">
        <v>62</v>
      </c>
      <c r="C19" s="21" t="s">
        <v>63</v>
      </c>
      <c r="D19" s="21" t="s">
        <v>171</v>
      </c>
      <c r="E19" s="21" t="s">
        <v>62</v>
      </c>
      <c r="F19" s="21" t="s">
        <v>138</v>
      </c>
      <c r="G19" s="22" t="s">
        <v>137</v>
      </c>
      <c r="H19" s="20">
        <v>23916665.520000003</v>
      </c>
      <c r="I19" s="20">
        <v>46979809</v>
      </c>
      <c r="J19" s="20">
        <v>55107726</v>
      </c>
      <c r="K19" s="20">
        <v>56411255.370000005</v>
      </c>
      <c r="L19" s="32"/>
    </row>
    <row r="20" spans="1:12" s="18" customFormat="1" ht="62" x14ac:dyDescent="0.35">
      <c r="A20" s="22" t="s">
        <v>65</v>
      </c>
      <c r="B20" s="21" t="s">
        <v>66</v>
      </c>
      <c r="C20" s="21" t="s">
        <v>67</v>
      </c>
      <c r="D20" s="21" t="s">
        <v>169</v>
      </c>
      <c r="E20" s="21" t="s">
        <v>214</v>
      </c>
      <c r="F20" s="21" t="s">
        <v>127</v>
      </c>
      <c r="G20" s="22" t="s">
        <v>126</v>
      </c>
      <c r="H20" s="20">
        <v>25890484.079999998</v>
      </c>
      <c r="I20" s="20">
        <v>55024799</v>
      </c>
      <c r="J20" s="20">
        <v>63927570</v>
      </c>
      <c r="K20" s="20">
        <v>66827890.68</v>
      </c>
      <c r="L20" s="32"/>
    </row>
    <row r="21" spans="1:12" s="18" customFormat="1" ht="31" x14ac:dyDescent="0.35">
      <c r="A21" s="22" t="s">
        <v>69</v>
      </c>
      <c r="B21" s="21" t="s">
        <v>70</v>
      </c>
      <c r="C21" s="21" t="s">
        <v>71</v>
      </c>
      <c r="D21" s="21" t="s">
        <v>167</v>
      </c>
      <c r="E21" s="21" t="s">
        <v>70</v>
      </c>
      <c r="F21" s="21" t="s">
        <v>131</v>
      </c>
      <c r="G21" s="22" t="s">
        <v>130</v>
      </c>
      <c r="H21" s="20">
        <v>8184532.5599999996</v>
      </c>
      <c r="I21" s="20">
        <v>18199477</v>
      </c>
      <c r="J21" s="20">
        <v>21087077</v>
      </c>
      <c r="K21" s="20">
        <v>23225812.080000002</v>
      </c>
      <c r="L21" s="32"/>
    </row>
    <row r="22" spans="1:12" s="18" customFormat="1" ht="31" x14ac:dyDescent="0.35">
      <c r="A22" s="22" t="s">
        <v>73</v>
      </c>
      <c r="B22" s="21" t="s">
        <v>74</v>
      </c>
      <c r="C22" s="21" t="s">
        <v>75</v>
      </c>
      <c r="D22" s="21" t="s">
        <v>165</v>
      </c>
      <c r="E22" s="21" t="s">
        <v>74</v>
      </c>
      <c r="F22" s="21" t="s">
        <v>131</v>
      </c>
      <c r="G22" s="22" t="s">
        <v>130</v>
      </c>
      <c r="H22" s="20">
        <v>1923900.4200000002</v>
      </c>
      <c r="I22" s="20">
        <v>4928311</v>
      </c>
      <c r="J22" s="20">
        <v>5710256</v>
      </c>
      <c r="K22" s="20">
        <v>6215774.5499999998</v>
      </c>
      <c r="L22" s="32"/>
    </row>
    <row r="23" spans="1:12" s="18" customFormat="1" ht="31" x14ac:dyDescent="0.35">
      <c r="A23" s="22" t="s">
        <v>77</v>
      </c>
      <c r="B23" s="21" t="s">
        <v>78</v>
      </c>
      <c r="C23" s="21" t="s">
        <v>79</v>
      </c>
      <c r="D23" s="21" t="s">
        <v>164</v>
      </c>
      <c r="E23" s="21" t="s">
        <v>78</v>
      </c>
      <c r="F23" s="21" t="s">
        <v>138</v>
      </c>
      <c r="G23" s="22" t="s">
        <v>137</v>
      </c>
      <c r="H23" s="20">
        <v>46466514.299999997</v>
      </c>
      <c r="I23" s="20">
        <v>95147307</v>
      </c>
      <c r="J23" s="20">
        <v>111150504</v>
      </c>
      <c r="K23" s="20">
        <v>115998686.02000001</v>
      </c>
      <c r="L23" s="32"/>
    </row>
    <row r="24" spans="1:12" s="18" customFormat="1" ht="31" x14ac:dyDescent="0.35">
      <c r="A24" s="22" t="s">
        <v>81</v>
      </c>
      <c r="B24" s="21" t="s">
        <v>82</v>
      </c>
      <c r="C24" s="21" t="s">
        <v>83</v>
      </c>
      <c r="D24" s="21" t="s">
        <v>162</v>
      </c>
      <c r="E24" s="21" t="s">
        <v>161</v>
      </c>
      <c r="F24" s="21" t="s">
        <v>127</v>
      </c>
      <c r="G24" s="22" t="s">
        <v>126</v>
      </c>
      <c r="H24" s="20">
        <v>18096541.739999998</v>
      </c>
      <c r="I24" s="20">
        <v>34868650</v>
      </c>
      <c r="J24" s="20">
        <v>40587330</v>
      </c>
      <c r="K24" s="20">
        <v>41819931.68</v>
      </c>
      <c r="L24" s="32"/>
    </row>
    <row r="25" spans="1:12" s="18" customFormat="1" ht="31" x14ac:dyDescent="0.35">
      <c r="A25" s="22" t="s">
        <v>85</v>
      </c>
      <c r="B25" s="21" t="s">
        <v>86</v>
      </c>
      <c r="C25" s="21" t="s">
        <v>87</v>
      </c>
      <c r="D25" s="21" t="s">
        <v>160</v>
      </c>
      <c r="E25" s="21" t="s">
        <v>86</v>
      </c>
      <c r="F25" s="21" t="s">
        <v>127</v>
      </c>
      <c r="G25" s="22" t="s">
        <v>126</v>
      </c>
      <c r="H25" s="20">
        <v>31057091.399999999</v>
      </c>
      <c r="I25" s="20">
        <v>64979307</v>
      </c>
      <c r="J25" s="20">
        <v>75635878</v>
      </c>
      <c r="K25" s="20">
        <v>77603356.930000007</v>
      </c>
      <c r="L25" s="32"/>
    </row>
    <row r="26" spans="1:12" s="18" customFormat="1" ht="31" x14ac:dyDescent="0.35">
      <c r="A26" s="22" t="s">
        <v>89</v>
      </c>
      <c r="B26" s="21" t="s">
        <v>90</v>
      </c>
      <c r="C26" s="21" t="s">
        <v>59</v>
      </c>
      <c r="D26" s="21" t="s">
        <v>154</v>
      </c>
      <c r="E26" s="21" t="s">
        <v>158</v>
      </c>
      <c r="F26" s="21" t="s">
        <v>127</v>
      </c>
      <c r="G26" s="22" t="s">
        <v>126</v>
      </c>
      <c r="H26" s="20">
        <v>28786542.180000003</v>
      </c>
      <c r="I26" s="20">
        <v>60559941</v>
      </c>
      <c r="J26" s="20">
        <v>71021705</v>
      </c>
      <c r="K26" s="20">
        <v>80328440.760000005</v>
      </c>
      <c r="L26" s="32"/>
    </row>
    <row r="27" spans="1:12" s="18" customFormat="1" ht="46.5" x14ac:dyDescent="0.35">
      <c r="A27" s="22" t="s">
        <v>89</v>
      </c>
      <c r="B27" s="21" t="s">
        <v>90</v>
      </c>
      <c r="C27" s="21" t="s">
        <v>59</v>
      </c>
      <c r="D27" s="21" t="s">
        <v>154</v>
      </c>
      <c r="E27" s="21" t="s">
        <v>157</v>
      </c>
      <c r="F27" s="21" t="s">
        <v>156</v>
      </c>
      <c r="G27" s="22" t="s">
        <v>155</v>
      </c>
      <c r="H27" s="20">
        <v>2109965.88</v>
      </c>
      <c r="I27" s="20">
        <v>5288282</v>
      </c>
      <c r="J27" s="20">
        <v>6127341</v>
      </c>
      <c r="K27" s="20">
        <v>6709159</v>
      </c>
      <c r="L27" s="32"/>
    </row>
    <row r="28" spans="1:12" s="18" customFormat="1" ht="46.5" x14ac:dyDescent="0.35">
      <c r="A28" s="22" t="s">
        <v>89</v>
      </c>
      <c r="B28" s="21" t="s">
        <v>90</v>
      </c>
      <c r="C28" s="21" t="s">
        <v>59</v>
      </c>
      <c r="D28" s="21" t="s">
        <v>154</v>
      </c>
      <c r="E28" s="21" t="s">
        <v>153</v>
      </c>
      <c r="F28" s="21" t="s">
        <v>150</v>
      </c>
      <c r="G28" s="22" t="s">
        <v>149</v>
      </c>
      <c r="H28" s="20">
        <v>10399774.02</v>
      </c>
      <c r="I28" s="20">
        <v>20993466</v>
      </c>
      <c r="J28" s="20">
        <v>24500249</v>
      </c>
      <c r="K28" s="20">
        <v>25002926</v>
      </c>
      <c r="L28" s="32"/>
    </row>
    <row r="29" spans="1:12" s="18" customFormat="1" ht="46.5" x14ac:dyDescent="0.35">
      <c r="A29" s="22" t="s">
        <v>94</v>
      </c>
      <c r="B29" s="21" t="s">
        <v>95</v>
      </c>
      <c r="C29" s="21" t="s">
        <v>96</v>
      </c>
      <c r="D29" s="21" t="s">
        <v>152</v>
      </c>
      <c r="E29" s="21" t="s">
        <v>213</v>
      </c>
      <c r="F29" s="21" t="s">
        <v>150</v>
      </c>
      <c r="G29" s="22" t="s">
        <v>149</v>
      </c>
      <c r="H29" s="20">
        <v>3668959.5599999996</v>
      </c>
      <c r="I29" s="20">
        <v>7924768</v>
      </c>
      <c r="J29" s="20">
        <v>9182142</v>
      </c>
      <c r="K29" s="20">
        <v>10162792.300000001</v>
      </c>
      <c r="L29" s="32"/>
    </row>
    <row r="30" spans="1:12" s="18" customFormat="1" ht="31" x14ac:dyDescent="0.35">
      <c r="A30" s="22" t="s">
        <v>98</v>
      </c>
      <c r="B30" s="21" t="s">
        <v>99</v>
      </c>
      <c r="C30" s="21" t="s">
        <v>59</v>
      </c>
      <c r="D30" s="21" t="s">
        <v>148</v>
      </c>
      <c r="E30" s="21" t="s">
        <v>99</v>
      </c>
      <c r="F30" s="21" t="s">
        <v>138</v>
      </c>
      <c r="G30" s="22" t="s">
        <v>137</v>
      </c>
      <c r="H30" s="20">
        <v>73415574.179999992</v>
      </c>
      <c r="I30" s="20">
        <v>159477404</v>
      </c>
      <c r="J30" s="20">
        <v>185322830</v>
      </c>
      <c r="K30" s="20">
        <v>197599672.81999999</v>
      </c>
      <c r="L30" s="32"/>
    </row>
    <row r="31" spans="1:12" s="18" customFormat="1" ht="46.5" x14ac:dyDescent="0.35">
      <c r="A31" s="22" t="s">
        <v>101</v>
      </c>
      <c r="B31" s="21" t="s">
        <v>146</v>
      </c>
      <c r="C31" s="21" t="s">
        <v>59</v>
      </c>
      <c r="D31" s="21" t="s">
        <v>145</v>
      </c>
      <c r="E31" s="21" t="s">
        <v>144</v>
      </c>
      <c r="F31" s="21" t="s">
        <v>143</v>
      </c>
      <c r="G31" s="22" t="s">
        <v>142</v>
      </c>
      <c r="H31" s="20">
        <v>19263871.919999998</v>
      </c>
      <c r="I31" s="20">
        <v>44023371</v>
      </c>
      <c r="J31" s="20">
        <v>51544211</v>
      </c>
      <c r="K31" s="20">
        <v>56147359.919999994</v>
      </c>
      <c r="L31" s="32"/>
    </row>
    <row r="32" spans="1:12" s="18" customFormat="1" ht="46.5" x14ac:dyDescent="0.35">
      <c r="A32" s="22" t="s">
        <v>104</v>
      </c>
      <c r="B32" s="21" t="s">
        <v>141</v>
      </c>
      <c r="C32" s="21" t="s">
        <v>39</v>
      </c>
      <c r="D32" s="21" t="s">
        <v>140</v>
      </c>
      <c r="E32" s="21" t="s">
        <v>139</v>
      </c>
      <c r="F32" s="21" t="s">
        <v>138</v>
      </c>
      <c r="G32" s="22" t="s">
        <v>137</v>
      </c>
      <c r="H32" s="20">
        <v>10920500.4</v>
      </c>
      <c r="I32" s="20">
        <v>23731780</v>
      </c>
      <c r="J32" s="20">
        <v>27523416</v>
      </c>
      <c r="K32" s="20">
        <v>28175602.690000001</v>
      </c>
      <c r="L32" s="32"/>
    </row>
    <row r="33" spans="1:15" s="18" customFormat="1" ht="31" x14ac:dyDescent="0.35">
      <c r="A33" s="22" t="s">
        <v>107</v>
      </c>
      <c r="B33" s="21" t="s">
        <v>108</v>
      </c>
      <c r="C33" s="21" t="s">
        <v>109</v>
      </c>
      <c r="D33" s="21" t="s">
        <v>136</v>
      </c>
      <c r="E33" s="21" t="s">
        <v>212</v>
      </c>
      <c r="F33" s="21" t="s">
        <v>131</v>
      </c>
      <c r="G33" s="22" t="s">
        <v>130</v>
      </c>
      <c r="H33" s="20">
        <v>15626370.059999999</v>
      </c>
      <c r="I33" s="20">
        <v>30894731</v>
      </c>
      <c r="J33" s="20">
        <v>36199316</v>
      </c>
      <c r="K33" s="20">
        <v>38074704.630000003</v>
      </c>
      <c r="L33" s="32"/>
    </row>
    <row r="34" spans="1:15" s="18" customFormat="1" ht="46.5" x14ac:dyDescent="0.35">
      <c r="A34" s="22" t="s">
        <v>111</v>
      </c>
      <c r="B34" s="21" t="s">
        <v>134</v>
      </c>
      <c r="C34" s="21" t="s">
        <v>59</v>
      </c>
      <c r="D34" s="21" t="s">
        <v>133</v>
      </c>
      <c r="E34" s="21" t="s">
        <v>211</v>
      </c>
      <c r="F34" s="21" t="s">
        <v>131</v>
      </c>
      <c r="G34" s="22" t="s">
        <v>130</v>
      </c>
      <c r="H34" s="20">
        <v>3210694.74</v>
      </c>
      <c r="I34" s="20">
        <v>6879801</v>
      </c>
      <c r="J34" s="20">
        <v>7971377</v>
      </c>
      <c r="K34" s="20">
        <v>8656045.4299999997</v>
      </c>
      <c r="L34" s="32"/>
    </row>
    <row r="35" spans="1:15" s="18" customFormat="1" ht="46.5" x14ac:dyDescent="0.35">
      <c r="A35" s="22" t="s">
        <v>114</v>
      </c>
      <c r="B35" s="21" t="s">
        <v>115</v>
      </c>
      <c r="C35" s="21" t="s">
        <v>116</v>
      </c>
      <c r="D35" s="21" t="s">
        <v>129</v>
      </c>
      <c r="E35" s="21" t="s">
        <v>115</v>
      </c>
      <c r="F35" s="21" t="s">
        <v>127</v>
      </c>
      <c r="G35" s="22" t="s">
        <v>126</v>
      </c>
      <c r="H35" s="20">
        <v>16842536.279999997</v>
      </c>
      <c r="I35" s="20">
        <v>35527534</v>
      </c>
      <c r="J35" s="20">
        <v>41164470</v>
      </c>
      <c r="K35" s="20">
        <v>47471975.800000004</v>
      </c>
      <c r="L35" s="32"/>
    </row>
    <row r="37" spans="1:15" ht="26" x14ac:dyDescent="0.6">
      <c r="A37" s="30" t="s">
        <v>210</v>
      </c>
      <c r="L37" s="18"/>
      <c r="M37" s="18"/>
      <c r="N37" s="18"/>
      <c r="O37" s="18"/>
    </row>
    <row r="38" spans="1:15" ht="15.5" x14ac:dyDescent="0.35">
      <c r="A38" s="27" t="s">
        <v>207</v>
      </c>
      <c r="B38" s="27" t="s">
        <v>2</v>
      </c>
      <c r="C38" s="27" t="s">
        <v>206</v>
      </c>
      <c r="D38" s="27" t="s">
        <v>205</v>
      </c>
      <c r="E38" s="27" t="s">
        <v>204</v>
      </c>
      <c r="F38" s="27" t="s">
        <v>203</v>
      </c>
      <c r="G38" s="27" t="s">
        <v>202</v>
      </c>
      <c r="H38" s="29" t="s">
        <v>201</v>
      </c>
      <c r="I38" s="29"/>
      <c r="J38" s="29"/>
      <c r="K38" s="29"/>
      <c r="L38" s="18"/>
      <c r="M38" s="18"/>
      <c r="N38" s="18"/>
      <c r="O38" s="18"/>
    </row>
    <row r="39" spans="1:15" s="23" customFormat="1" ht="15.5" x14ac:dyDescent="0.35">
      <c r="A39" s="27"/>
      <c r="B39" s="27"/>
      <c r="C39" s="27"/>
      <c r="D39" s="27"/>
      <c r="E39" s="27"/>
      <c r="F39" s="27"/>
      <c r="G39" s="27"/>
      <c r="H39" s="26" t="s">
        <v>209</v>
      </c>
      <c r="I39" s="25">
        <v>45107</v>
      </c>
      <c r="J39" s="25">
        <v>45108</v>
      </c>
      <c r="K39" s="25">
        <v>45291</v>
      </c>
      <c r="L39" s="18"/>
      <c r="M39" s="18"/>
      <c r="N39" s="18"/>
      <c r="O39" s="18"/>
    </row>
    <row r="40" spans="1:15" s="18" customFormat="1" ht="46.5" x14ac:dyDescent="0.35">
      <c r="A40" s="21" t="s">
        <v>5</v>
      </c>
      <c r="B40" s="21" t="s">
        <v>6</v>
      </c>
      <c r="C40" s="21" t="s">
        <v>7</v>
      </c>
      <c r="D40" s="21" t="s">
        <v>196</v>
      </c>
      <c r="E40" s="21" t="s">
        <v>168</v>
      </c>
      <c r="F40" s="21" t="s">
        <v>156</v>
      </c>
      <c r="G40" s="21" t="s">
        <v>155</v>
      </c>
      <c r="H40" s="20">
        <v>4990750</v>
      </c>
      <c r="I40" s="20">
        <v>55551847</v>
      </c>
      <c r="J40" s="20">
        <v>61321874</v>
      </c>
      <c r="K40" s="20">
        <v>61321874</v>
      </c>
    </row>
    <row r="41" spans="1:15" s="18" customFormat="1" ht="46.5" x14ac:dyDescent="0.35">
      <c r="A41" s="21" t="s">
        <v>5</v>
      </c>
      <c r="B41" s="21" t="s">
        <v>6</v>
      </c>
      <c r="C41" s="21" t="s">
        <v>7</v>
      </c>
      <c r="D41" s="21" t="s">
        <v>196</v>
      </c>
      <c r="E41" s="21" t="s">
        <v>195</v>
      </c>
      <c r="F41" s="21" t="s">
        <v>127</v>
      </c>
      <c r="G41" s="21" t="s">
        <v>126</v>
      </c>
      <c r="H41" s="20">
        <v>43148195.68</v>
      </c>
      <c r="I41" s="20">
        <v>6241330</v>
      </c>
      <c r="J41" s="20">
        <v>6641114</v>
      </c>
      <c r="K41" s="20">
        <v>6641114</v>
      </c>
    </row>
    <row r="42" spans="1:15" s="18" customFormat="1" ht="15.5" x14ac:dyDescent="0.35">
      <c r="A42" s="21" t="s">
        <v>9</v>
      </c>
      <c r="B42" s="21" t="s">
        <v>10</v>
      </c>
      <c r="C42" s="21" t="s">
        <v>11</v>
      </c>
      <c r="D42" s="21" t="s">
        <v>194</v>
      </c>
      <c r="E42" s="21" t="s">
        <v>159</v>
      </c>
      <c r="F42" s="21" t="s">
        <v>131</v>
      </c>
      <c r="G42" s="21" t="s">
        <v>130</v>
      </c>
      <c r="H42" s="20">
        <v>48433327.630000003</v>
      </c>
      <c r="I42" s="20">
        <v>61015951</v>
      </c>
      <c r="J42" s="20">
        <v>69559154</v>
      </c>
      <c r="K42" s="20">
        <v>68715804</v>
      </c>
    </row>
    <row r="43" spans="1:15" s="18" customFormat="1" ht="31" x14ac:dyDescent="0.35">
      <c r="A43" s="21" t="s">
        <v>13</v>
      </c>
      <c r="B43" s="21" t="s">
        <v>14</v>
      </c>
      <c r="C43" s="21" t="s">
        <v>15</v>
      </c>
      <c r="D43" s="21" t="s">
        <v>193</v>
      </c>
      <c r="E43" s="21" t="s">
        <v>192</v>
      </c>
      <c r="F43" s="21" t="s">
        <v>127</v>
      </c>
      <c r="G43" s="21" t="s">
        <v>126</v>
      </c>
      <c r="H43" s="20">
        <v>59854293</v>
      </c>
      <c r="I43" s="20">
        <v>74866995</v>
      </c>
      <c r="J43" s="20">
        <v>81091522</v>
      </c>
      <c r="K43" s="20">
        <v>81091522</v>
      </c>
      <c r="L43" s="32"/>
    </row>
    <row r="44" spans="1:15" s="18" customFormat="1" ht="15.5" x14ac:dyDescent="0.35">
      <c r="A44" s="21" t="s">
        <v>17</v>
      </c>
      <c r="B44" s="21" t="s">
        <v>18</v>
      </c>
      <c r="C44" s="21" t="s">
        <v>19</v>
      </c>
      <c r="D44" s="21" t="s">
        <v>191</v>
      </c>
      <c r="E44" s="21" t="s">
        <v>190</v>
      </c>
      <c r="F44" s="21" t="s">
        <v>127</v>
      </c>
      <c r="G44" s="21" t="s">
        <v>126</v>
      </c>
      <c r="H44" s="20">
        <v>55897428.990000002</v>
      </c>
      <c r="I44" s="20">
        <v>62507580</v>
      </c>
      <c r="J44" s="20">
        <v>70098739</v>
      </c>
      <c r="K44" s="20">
        <v>71524001</v>
      </c>
      <c r="L44" s="32"/>
    </row>
    <row r="45" spans="1:15" s="18" customFormat="1" ht="31" x14ac:dyDescent="0.35">
      <c r="A45" s="21" t="s">
        <v>21</v>
      </c>
      <c r="B45" s="21" t="s">
        <v>22</v>
      </c>
      <c r="C45" s="21" t="s">
        <v>23</v>
      </c>
      <c r="D45" s="21" t="s">
        <v>189</v>
      </c>
      <c r="E45" s="21" t="s">
        <v>159</v>
      </c>
      <c r="F45" s="21" t="s">
        <v>131</v>
      </c>
      <c r="G45" s="21" t="s">
        <v>130</v>
      </c>
      <c r="H45" s="20">
        <v>20288144</v>
      </c>
      <c r="I45" s="20">
        <v>24727704</v>
      </c>
      <c r="J45" s="20">
        <v>26815010</v>
      </c>
      <c r="K45" s="20">
        <v>27658360</v>
      </c>
      <c r="L45" s="32"/>
    </row>
    <row r="46" spans="1:15" s="18" customFormat="1" ht="31" x14ac:dyDescent="0.35">
      <c r="A46" s="21" t="s">
        <v>25</v>
      </c>
      <c r="B46" s="21" t="s">
        <v>26</v>
      </c>
      <c r="C46" s="21" t="s">
        <v>27</v>
      </c>
      <c r="D46" s="21" t="s">
        <v>188</v>
      </c>
      <c r="E46" s="21" t="s">
        <v>187</v>
      </c>
      <c r="F46" s="21" t="s">
        <v>131</v>
      </c>
      <c r="G46" s="21" t="s">
        <v>130</v>
      </c>
      <c r="H46" s="20">
        <v>14733953</v>
      </c>
      <c r="I46" s="20">
        <v>18220018</v>
      </c>
      <c r="J46" s="20">
        <v>20079528</v>
      </c>
      <c r="K46" s="20">
        <v>20079528</v>
      </c>
      <c r="L46" s="32"/>
    </row>
    <row r="47" spans="1:15" s="18" customFormat="1" ht="46.5" x14ac:dyDescent="0.35">
      <c r="A47" s="21" t="s">
        <v>29</v>
      </c>
      <c r="B47" s="21" t="s">
        <v>30</v>
      </c>
      <c r="C47" s="21" t="s">
        <v>31</v>
      </c>
      <c r="D47" s="21" t="s">
        <v>186</v>
      </c>
      <c r="E47" s="21" t="s">
        <v>185</v>
      </c>
      <c r="F47" s="21" t="s">
        <v>131</v>
      </c>
      <c r="G47" s="21" t="s">
        <v>130</v>
      </c>
      <c r="H47" s="20">
        <v>43459098</v>
      </c>
      <c r="I47" s="20">
        <v>47708118</v>
      </c>
      <c r="J47" s="20">
        <v>51969291</v>
      </c>
      <c r="K47" s="20">
        <v>51969291</v>
      </c>
      <c r="L47" s="32"/>
    </row>
    <row r="48" spans="1:15" s="18" customFormat="1" ht="31" x14ac:dyDescent="0.35">
      <c r="A48" s="21" t="s">
        <v>33</v>
      </c>
      <c r="B48" s="21" t="s">
        <v>34</v>
      </c>
      <c r="C48" s="21" t="s">
        <v>35</v>
      </c>
      <c r="D48" s="21" t="s">
        <v>184</v>
      </c>
      <c r="E48" s="21" t="s">
        <v>183</v>
      </c>
      <c r="F48" s="21" t="s">
        <v>131</v>
      </c>
      <c r="G48" s="21" t="s">
        <v>130</v>
      </c>
      <c r="H48" s="20">
        <v>26240535</v>
      </c>
      <c r="I48" s="20">
        <v>36304215</v>
      </c>
      <c r="J48" s="20">
        <v>39487872</v>
      </c>
      <c r="K48" s="20">
        <v>39487872</v>
      </c>
      <c r="L48" s="32"/>
    </row>
    <row r="49" spans="1:12" s="18" customFormat="1" ht="31" x14ac:dyDescent="0.35">
      <c r="A49" s="21" t="s">
        <v>37</v>
      </c>
      <c r="B49" s="21" t="s">
        <v>38</v>
      </c>
      <c r="C49" s="21" t="s">
        <v>39</v>
      </c>
      <c r="D49" s="21" t="s">
        <v>140</v>
      </c>
      <c r="E49" s="21" t="s">
        <v>159</v>
      </c>
      <c r="F49" s="21" t="s">
        <v>138</v>
      </c>
      <c r="G49" s="21" t="s">
        <v>137</v>
      </c>
      <c r="H49" s="20">
        <v>92012884</v>
      </c>
      <c r="I49" s="20">
        <v>107500343</v>
      </c>
      <c r="J49" s="20">
        <v>114953402</v>
      </c>
      <c r="K49" s="20">
        <v>114953402</v>
      </c>
      <c r="L49" s="32"/>
    </row>
    <row r="50" spans="1:12" s="18" customFormat="1" ht="31" x14ac:dyDescent="0.35">
      <c r="A50" s="21" t="s">
        <v>41</v>
      </c>
      <c r="B50" s="21" t="s">
        <v>182</v>
      </c>
      <c r="C50" s="21" t="s">
        <v>43</v>
      </c>
      <c r="D50" s="21" t="s">
        <v>181</v>
      </c>
      <c r="E50" s="21" t="s">
        <v>180</v>
      </c>
      <c r="F50" s="21" t="s">
        <v>131</v>
      </c>
      <c r="G50" s="21" t="s">
        <v>130</v>
      </c>
      <c r="H50" s="20">
        <v>28517281</v>
      </c>
      <c r="I50" s="20">
        <v>39632571</v>
      </c>
      <c r="J50" s="20">
        <v>46005992</v>
      </c>
      <c r="K50" s="20">
        <v>46005992</v>
      </c>
      <c r="L50" s="32"/>
    </row>
    <row r="51" spans="1:12" s="18" customFormat="1" ht="31" x14ac:dyDescent="0.35">
      <c r="A51" s="21" t="s">
        <v>45</v>
      </c>
      <c r="B51" s="21" t="s">
        <v>46</v>
      </c>
      <c r="C51" s="21" t="s">
        <v>47</v>
      </c>
      <c r="D51" s="21" t="s">
        <v>179</v>
      </c>
      <c r="E51" s="21" t="s">
        <v>178</v>
      </c>
      <c r="F51" s="21" t="s">
        <v>131</v>
      </c>
      <c r="G51" s="21" t="s">
        <v>130</v>
      </c>
      <c r="H51" s="20">
        <v>20999737.940000001</v>
      </c>
      <c r="I51" s="20">
        <v>24216602</v>
      </c>
      <c r="J51" s="20">
        <v>28255005</v>
      </c>
      <c r="K51" s="20">
        <v>28255005</v>
      </c>
      <c r="L51" s="32"/>
    </row>
    <row r="52" spans="1:12" s="18" customFormat="1" ht="46.5" x14ac:dyDescent="0.35">
      <c r="A52" s="21" t="s">
        <v>49</v>
      </c>
      <c r="B52" s="21" t="s">
        <v>50</v>
      </c>
      <c r="C52" s="21" t="s">
        <v>51</v>
      </c>
      <c r="D52" s="21" t="s">
        <v>177</v>
      </c>
      <c r="E52" s="21" t="s">
        <v>176</v>
      </c>
      <c r="F52" s="21" t="s">
        <v>127</v>
      </c>
      <c r="G52" s="21" t="s">
        <v>126</v>
      </c>
      <c r="H52" s="20">
        <v>52515132</v>
      </c>
      <c r="I52" s="20">
        <v>63979465</v>
      </c>
      <c r="J52" s="20">
        <v>68175252</v>
      </c>
      <c r="K52" s="20">
        <v>68175252</v>
      </c>
      <c r="L52" s="32"/>
    </row>
    <row r="53" spans="1:12" s="18" customFormat="1" ht="46.5" x14ac:dyDescent="0.35">
      <c r="A53" s="21" t="s">
        <v>53</v>
      </c>
      <c r="B53" s="21" t="s">
        <v>54</v>
      </c>
      <c r="C53" s="21" t="s">
        <v>55</v>
      </c>
      <c r="D53" s="21" t="s">
        <v>175</v>
      </c>
      <c r="E53" s="21" t="s">
        <v>174</v>
      </c>
      <c r="F53" s="21" t="s">
        <v>131</v>
      </c>
      <c r="G53" s="21" t="s">
        <v>130</v>
      </c>
      <c r="H53" s="20">
        <v>15224341</v>
      </c>
      <c r="I53" s="20">
        <v>15229982</v>
      </c>
      <c r="J53" s="20">
        <v>16430226</v>
      </c>
      <c r="K53" s="20">
        <v>16430226</v>
      </c>
      <c r="L53" s="32"/>
    </row>
    <row r="54" spans="1:12" s="18" customFormat="1" ht="31" x14ac:dyDescent="0.35">
      <c r="A54" s="21" t="s">
        <v>57</v>
      </c>
      <c r="B54" s="21" t="s">
        <v>58</v>
      </c>
      <c r="C54" s="21" t="s">
        <v>59</v>
      </c>
      <c r="D54" s="21" t="s">
        <v>173</v>
      </c>
      <c r="E54" s="21" t="s">
        <v>172</v>
      </c>
      <c r="F54" s="21" t="s">
        <v>127</v>
      </c>
      <c r="G54" s="21" t="s">
        <v>126</v>
      </c>
      <c r="H54" s="20">
        <v>41044923</v>
      </c>
      <c r="I54" s="20">
        <v>50008711</v>
      </c>
      <c r="J54" s="20">
        <v>55526053</v>
      </c>
      <c r="K54" s="20">
        <v>55526053</v>
      </c>
      <c r="L54" s="32"/>
    </row>
    <row r="55" spans="1:12" s="18" customFormat="1" ht="31" x14ac:dyDescent="0.35">
      <c r="A55" s="21" t="s">
        <v>61</v>
      </c>
      <c r="B55" s="21" t="s">
        <v>62</v>
      </c>
      <c r="C55" s="21" t="s">
        <v>63</v>
      </c>
      <c r="D55" s="21" t="s">
        <v>171</v>
      </c>
      <c r="E55" s="21" t="s">
        <v>170</v>
      </c>
      <c r="F55" s="21" t="s">
        <v>138</v>
      </c>
      <c r="G55" s="21" t="s">
        <v>137</v>
      </c>
      <c r="H55" s="20">
        <v>60461808</v>
      </c>
      <c r="I55" s="20">
        <v>66622263</v>
      </c>
      <c r="J55" s="20">
        <v>77786300</v>
      </c>
      <c r="K55" s="20">
        <v>77786300</v>
      </c>
      <c r="L55" s="32"/>
    </row>
    <row r="56" spans="1:12" s="18" customFormat="1" ht="46.5" x14ac:dyDescent="0.35">
      <c r="A56" s="21" t="s">
        <v>65</v>
      </c>
      <c r="B56" s="21" t="s">
        <v>66</v>
      </c>
      <c r="C56" s="21" t="s">
        <v>67</v>
      </c>
      <c r="D56" s="21" t="s">
        <v>169</v>
      </c>
      <c r="E56" s="21" t="s">
        <v>168</v>
      </c>
      <c r="F56" s="21" t="s">
        <v>127</v>
      </c>
      <c r="G56" s="21" t="s">
        <v>126</v>
      </c>
      <c r="H56" s="20">
        <v>67712835</v>
      </c>
      <c r="I56" s="20">
        <v>82767407</v>
      </c>
      <c r="J56" s="20">
        <v>90379249</v>
      </c>
      <c r="K56" s="20">
        <v>90379249</v>
      </c>
      <c r="L56" s="32"/>
    </row>
    <row r="57" spans="1:12" s="18" customFormat="1" ht="30.75" customHeight="1" x14ac:dyDescent="0.35">
      <c r="A57" s="21" t="s">
        <v>69</v>
      </c>
      <c r="B57" s="21" t="s">
        <v>70</v>
      </c>
      <c r="C57" s="21" t="s">
        <v>71</v>
      </c>
      <c r="D57" s="21" t="s">
        <v>167</v>
      </c>
      <c r="E57" s="21" t="s">
        <v>166</v>
      </c>
      <c r="F57" s="21" t="s">
        <v>131</v>
      </c>
      <c r="G57" s="21" t="s">
        <v>130</v>
      </c>
      <c r="H57" s="20">
        <v>27105262.036800001</v>
      </c>
      <c r="I57" s="20">
        <v>37159711</v>
      </c>
      <c r="J57" s="20">
        <v>40012864</v>
      </c>
      <c r="K57" s="20">
        <v>40012864</v>
      </c>
      <c r="L57" s="32"/>
    </row>
    <row r="58" spans="1:12" s="18" customFormat="1" ht="31" x14ac:dyDescent="0.35">
      <c r="A58" s="21" t="s">
        <v>73</v>
      </c>
      <c r="B58" s="21" t="s">
        <v>74</v>
      </c>
      <c r="C58" s="21" t="s">
        <v>75</v>
      </c>
      <c r="D58" s="21" t="s">
        <v>165</v>
      </c>
      <c r="E58" s="21" t="s">
        <v>158</v>
      </c>
      <c r="F58" s="21" t="s">
        <v>131</v>
      </c>
      <c r="G58" s="21" t="s">
        <v>130</v>
      </c>
      <c r="H58" s="20">
        <v>6187831</v>
      </c>
      <c r="I58" s="20">
        <v>7684549</v>
      </c>
      <c r="J58" s="20">
        <v>8651898</v>
      </c>
      <c r="K58" s="20">
        <v>8651898</v>
      </c>
      <c r="L58" s="32"/>
    </row>
    <row r="59" spans="1:12" s="18" customFormat="1" ht="31" x14ac:dyDescent="0.35">
      <c r="A59" s="21" t="s">
        <v>77</v>
      </c>
      <c r="B59" s="21" t="s">
        <v>78</v>
      </c>
      <c r="C59" s="21" t="s">
        <v>79</v>
      </c>
      <c r="D59" s="21" t="s">
        <v>164</v>
      </c>
      <c r="E59" s="21" t="s">
        <v>163</v>
      </c>
      <c r="F59" s="21" t="s">
        <v>138</v>
      </c>
      <c r="G59" s="21" t="s">
        <v>137</v>
      </c>
      <c r="H59" s="20">
        <v>124127552.3339</v>
      </c>
      <c r="I59" s="20">
        <v>139559187</v>
      </c>
      <c r="J59" s="20">
        <v>151683474</v>
      </c>
      <c r="K59" s="20">
        <v>151683474</v>
      </c>
      <c r="L59" s="32"/>
    </row>
    <row r="60" spans="1:12" s="18" customFormat="1" ht="31" x14ac:dyDescent="0.35">
      <c r="A60" s="21" t="s">
        <v>81</v>
      </c>
      <c r="B60" s="21" t="s">
        <v>82</v>
      </c>
      <c r="C60" s="21" t="s">
        <v>83</v>
      </c>
      <c r="D60" s="21" t="s">
        <v>162</v>
      </c>
      <c r="E60" s="21" t="s">
        <v>161</v>
      </c>
      <c r="F60" s="21" t="s">
        <v>127</v>
      </c>
      <c r="G60" s="21" t="s">
        <v>126</v>
      </c>
      <c r="H60" s="20">
        <v>42804378</v>
      </c>
      <c r="I60" s="20">
        <v>50686032</v>
      </c>
      <c r="J60" s="20">
        <v>54800998</v>
      </c>
      <c r="K60" s="20">
        <v>54800998</v>
      </c>
      <c r="L60" s="32"/>
    </row>
    <row r="61" spans="1:12" s="18" customFormat="1" ht="31" x14ac:dyDescent="0.35">
      <c r="A61" s="21" t="s">
        <v>85</v>
      </c>
      <c r="B61" s="21" t="s">
        <v>86</v>
      </c>
      <c r="C61" s="21" t="s">
        <v>87</v>
      </c>
      <c r="D61" s="21" t="s">
        <v>160</v>
      </c>
      <c r="E61" s="21" t="s">
        <v>159</v>
      </c>
      <c r="F61" s="21" t="s">
        <v>138</v>
      </c>
      <c r="G61" s="21" t="s">
        <v>137</v>
      </c>
      <c r="H61" s="20">
        <v>80691964.019899994</v>
      </c>
      <c r="I61" s="20">
        <v>91836964</v>
      </c>
      <c r="J61" s="20">
        <v>100004436</v>
      </c>
      <c r="K61" s="20">
        <v>100969229</v>
      </c>
      <c r="L61" s="32"/>
    </row>
    <row r="62" spans="1:12" s="18" customFormat="1" ht="31" x14ac:dyDescent="0.35">
      <c r="A62" s="21" t="s">
        <v>89</v>
      </c>
      <c r="B62" s="21" t="s">
        <v>90</v>
      </c>
      <c r="C62" s="21" t="s">
        <v>59</v>
      </c>
      <c r="D62" s="21" t="s">
        <v>154</v>
      </c>
      <c r="E62" s="21" t="s">
        <v>158</v>
      </c>
      <c r="F62" s="21" t="s">
        <v>127</v>
      </c>
      <c r="G62" s="21" t="s">
        <v>126</v>
      </c>
      <c r="H62" s="20">
        <v>81520062.129999995</v>
      </c>
      <c r="I62" s="20">
        <v>92109632</v>
      </c>
      <c r="J62" s="20">
        <v>101800527</v>
      </c>
      <c r="K62" s="20">
        <v>102360269</v>
      </c>
      <c r="L62" s="32"/>
    </row>
    <row r="63" spans="1:12" s="18" customFormat="1" ht="46.5" x14ac:dyDescent="0.35">
      <c r="A63" s="21" t="s">
        <v>89</v>
      </c>
      <c r="B63" s="21" t="s">
        <v>90</v>
      </c>
      <c r="C63" s="21" t="s">
        <v>59</v>
      </c>
      <c r="D63" s="21" t="s">
        <v>154</v>
      </c>
      <c r="E63" s="21" t="s">
        <v>157</v>
      </c>
      <c r="F63" s="21" t="s">
        <v>156</v>
      </c>
      <c r="G63" s="21" t="s">
        <v>155</v>
      </c>
      <c r="H63" s="20">
        <v>6709159</v>
      </c>
      <c r="I63" s="20">
        <v>12877573</v>
      </c>
      <c r="J63" s="20">
        <v>13586992</v>
      </c>
      <c r="K63" s="20">
        <v>13586992</v>
      </c>
      <c r="L63" s="32"/>
    </row>
    <row r="64" spans="1:12" s="18" customFormat="1" ht="46.5" x14ac:dyDescent="0.35">
      <c r="A64" s="21" t="s">
        <v>89</v>
      </c>
      <c r="B64" s="21" t="s">
        <v>90</v>
      </c>
      <c r="C64" s="21" t="s">
        <v>59</v>
      </c>
      <c r="D64" s="21" t="s">
        <v>154</v>
      </c>
      <c r="E64" s="21" t="s">
        <v>153</v>
      </c>
      <c r="F64" s="21" t="s">
        <v>150</v>
      </c>
      <c r="G64" s="21" t="s">
        <v>149</v>
      </c>
      <c r="H64" s="20">
        <v>26111421</v>
      </c>
      <c r="I64" s="20">
        <v>29133404</v>
      </c>
      <c r="J64" s="20">
        <v>31384403</v>
      </c>
      <c r="K64" s="20">
        <v>31384403</v>
      </c>
      <c r="L64" s="32"/>
    </row>
    <row r="65" spans="1:13" s="18" customFormat="1" ht="46.5" x14ac:dyDescent="0.35">
      <c r="A65" s="21" t="s">
        <v>94</v>
      </c>
      <c r="B65" s="21" t="s">
        <v>95</v>
      </c>
      <c r="C65" s="21" t="s">
        <v>96</v>
      </c>
      <c r="D65" s="21" t="s">
        <v>152</v>
      </c>
      <c r="E65" s="21" t="s">
        <v>151</v>
      </c>
      <c r="F65" s="21" t="s">
        <v>150</v>
      </c>
      <c r="G65" s="21" t="s">
        <v>149</v>
      </c>
      <c r="H65" s="20">
        <v>10162530</v>
      </c>
      <c r="I65" s="20">
        <v>11101718</v>
      </c>
      <c r="J65" s="20">
        <v>11822636</v>
      </c>
      <c r="K65" s="20">
        <v>11822636</v>
      </c>
      <c r="L65" s="32"/>
    </row>
    <row r="66" spans="1:13" s="18" customFormat="1" ht="31" x14ac:dyDescent="0.35">
      <c r="A66" s="21" t="s">
        <v>98</v>
      </c>
      <c r="B66" s="21" t="s">
        <v>99</v>
      </c>
      <c r="C66" s="21" t="s">
        <v>59</v>
      </c>
      <c r="D66" s="21" t="s">
        <v>148</v>
      </c>
      <c r="E66" s="21" t="s">
        <v>147</v>
      </c>
      <c r="F66" s="21" t="s">
        <v>138</v>
      </c>
      <c r="G66" s="21" t="s">
        <v>137</v>
      </c>
      <c r="H66" s="20">
        <v>196805681</v>
      </c>
      <c r="I66" s="20">
        <v>222920675</v>
      </c>
      <c r="J66" s="20">
        <v>239729890</v>
      </c>
      <c r="K66" s="20">
        <v>239729890</v>
      </c>
      <c r="L66" s="32"/>
    </row>
    <row r="67" spans="1:13" s="18" customFormat="1" ht="46.5" x14ac:dyDescent="0.35">
      <c r="A67" s="21" t="s">
        <v>101</v>
      </c>
      <c r="B67" s="21" t="s">
        <v>146</v>
      </c>
      <c r="C67" s="21" t="s">
        <v>59</v>
      </c>
      <c r="D67" s="21" t="s">
        <v>145</v>
      </c>
      <c r="E67" s="21" t="s">
        <v>144</v>
      </c>
      <c r="F67" s="21" t="s">
        <v>143</v>
      </c>
      <c r="G67" s="21" t="s">
        <v>142</v>
      </c>
      <c r="H67" s="20">
        <v>55949240</v>
      </c>
      <c r="I67" s="20">
        <v>65579346</v>
      </c>
      <c r="J67" s="20">
        <v>74972548</v>
      </c>
      <c r="K67" s="20">
        <v>74972548</v>
      </c>
      <c r="L67" s="32"/>
    </row>
    <row r="68" spans="1:13" s="18" customFormat="1" ht="46.5" x14ac:dyDescent="0.35">
      <c r="A68" s="21" t="s">
        <v>104</v>
      </c>
      <c r="B68" s="21" t="s">
        <v>141</v>
      </c>
      <c r="C68" s="21" t="s">
        <v>39</v>
      </c>
      <c r="D68" s="21" t="s">
        <v>140</v>
      </c>
      <c r="E68" s="21" t="s">
        <v>139</v>
      </c>
      <c r="F68" s="21" t="s">
        <v>138</v>
      </c>
      <c r="G68" s="21" t="s">
        <v>137</v>
      </c>
      <c r="H68" s="20">
        <v>28240789</v>
      </c>
      <c r="I68" s="20">
        <v>23304949</v>
      </c>
      <c r="J68" s="20">
        <v>24588808</v>
      </c>
      <c r="K68" s="20">
        <v>24588808</v>
      </c>
      <c r="L68" s="32"/>
    </row>
    <row r="69" spans="1:13" s="18" customFormat="1" ht="31" x14ac:dyDescent="0.35">
      <c r="A69" s="21" t="s">
        <v>107</v>
      </c>
      <c r="B69" s="21" t="s">
        <v>108</v>
      </c>
      <c r="C69" s="21" t="s">
        <v>109</v>
      </c>
      <c r="D69" s="21" t="s">
        <v>136</v>
      </c>
      <c r="E69" s="21" t="s">
        <v>135</v>
      </c>
      <c r="F69" s="21" t="s">
        <v>127</v>
      </c>
      <c r="G69" s="21" t="s">
        <v>126</v>
      </c>
      <c r="H69" s="20">
        <v>45808544.950000003</v>
      </c>
      <c r="I69" s="20">
        <v>58278547</v>
      </c>
      <c r="J69" s="20">
        <v>64642886</v>
      </c>
      <c r="K69" s="20">
        <v>64642886</v>
      </c>
      <c r="L69" s="32"/>
    </row>
    <row r="70" spans="1:13" s="18" customFormat="1" ht="31" x14ac:dyDescent="0.35">
      <c r="A70" s="21" t="s">
        <v>111</v>
      </c>
      <c r="B70" s="21" t="s">
        <v>134</v>
      </c>
      <c r="C70" s="21" t="s">
        <v>59</v>
      </c>
      <c r="D70" s="21" t="s">
        <v>133</v>
      </c>
      <c r="E70" s="21" t="s">
        <v>132</v>
      </c>
      <c r="F70" s="21" t="s">
        <v>131</v>
      </c>
      <c r="G70" s="21" t="s">
        <v>130</v>
      </c>
      <c r="H70" s="20">
        <v>8622381</v>
      </c>
      <c r="I70" s="20">
        <v>10779597</v>
      </c>
      <c r="J70" s="20">
        <v>11774335</v>
      </c>
      <c r="K70" s="20">
        <v>11774335</v>
      </c>
      <c r="L70" s="32"/>
    </row>
    <row r="71" spans="1:13" s="18" customFormat="1" ht="31" x14ac:dyDescent="0.35">
      <c r="A71" s="21" t="s">
        <v>114</v>
      </c>
      <c r="B71" s="21" t="s">
        <v>115</v>
      </c>
      <c r="C71" s="21" t="s">
        <v>116</v>
      </c>
      <c r="D71" s="21" t="s">
        <v>129</v>
      </c>
      <c r="E71" s="21" t="s">
        <v>128</v>
      </c>
      <c r="F71" s="21" t="s">
        <v>127</v>
      </c>
      <c r="G71" s="21" t="s">
        <v>126</v>
      </c>
      <c r="H71" s="20">
        <v>47004919</v>
      </c>
      <c r="I71" s="20">
        <v>61757086</v>
      </c>
      <c r="J71" s="20">
        <v>67691993</v>
      </c>
      <c r="K71" s="20">
        <v>67691993</v>
      </c>
      <c r="L71" s="32"/>
    </row>
    <row r="72" spans="1:13" x14ac:dyDescent="0.35">
      <c r="A72"/>
      <c r="B72"/>
      <c r="C72"/>
      <c r="D72"/>
      <c r="E72"/>
      <c r="F72"/>
      <c r="G72"/>
      <c r="H72" s="31"/>
      <c r="L72" s="31"/>
    </row>
    <row r="73" spans="1:13" ht="26" x14ac:dyDescent="0.6">
      <c r="A73" s="30" t="s">
        <v>208</v>
      </c>
    </row>
    <row r="74" spans="1:13" x14ac:dyDescent="0.35">
      <c r="A74" s="27" t="s">
        <v>207</v>
      </c>
      <c r="B74" s="27" t="s">
        <v>2</v>
      </c>
      <c r="C74" s="27" t="s">
        <v>206</v>
      </c>
      <c r="D74" s="27" t="s">
        <v>205</v>
      </c>
      <c r="E74" s="27" t="s">
        <v>204</v>
      </c>
      <c r="F74" s="27" t="s">
        <v>203</v>
      </c>
      <c r="G74" s="27" t="s">
        <v>202</v>
      </c>
      <c r="H74" s="29" t="s">
        <v>201</v>
      </c>
      <c r="I74" s="29"/>
      <c r="J74" s="29"/>
      <c r="K74" s="29"/>
      <c r="L74" s="28" t="s">
        <v>200</v>
      </c>
      <c r="M74" s="28"/>
    </row>
    <row r="75" spans="1:13" s="23" customFormat="1" ht="26" x14ac:dyDescent="0.3">
      <c r="A75" s="27"/>
      <c r="B75" s="27"/>
      <c r="C75" s="27"/>
      <c r="D75" s="27"/>
      <c r="E75" s="27"/>
      <c r="F75" s="27"/>
      <c r="G75" s="27"/>
      <c r="H75" s="26" t="s">
        <v>199</v>
      </c>
      <c r="I75" s="25">
        <v>45473</v>
      </c>
      <c r="J75" s="25">
        <v>45474</v>
      </c>
      <c r="K75" s="25">
        <v>45657</v>
      </c>
      <c r="L75" s="24" t="s">
        <v>198</v>
      </c>
      <c r="M75" s="24" t="s">
        <v>197</v>
      </c>
    </row>
    <row r="76" spans="1:13" s="18" customFormat="1" ht="46.5" x14ac:dyDescent="0.35">
      <c r="A76" s="22" t="s">
        <v>5</v>
      </c>
      <c r="B76" s="21" t="s">
        <v>6</v>
      </c>
      <c r="C76" s="21" t="s">
        <v>7</v>
      </c>
      <c r="D76" s="21" t="s">
        <v>196</v>
      </c>
      <c r="E76" s="21" t="s">
        <v>168</v>
      </c>
      <c r="F76" s="21" t="s">
        <v>156</v>
      </c>
      <c r="G76" s="21" t="s">
        <v>155</v>
      </c>
      <c r="H76" s="20">
        <v>63157857.8904</v>
      </c>
      <c r="I76" s="20">
        <v>63115045</v>
      </c>
      <c r="J76" s="20">
        <v>71573885</v>
      </c>
      <c r="K76" s="20">
        <v>71573885</v>
      </c>
      <c r="L76" s="19">
        <f>H76/K40</f>
        <v>1.0299401138719277</v>
      </c>
      <c r="M76" s="19">
        <f>J76/I76</f>
        <v>1.1340225614986095</v>
      </c>
    </row>
    <row r="77" spans="1:13" s="18" customFormat="1" ht="46.5" x14ac:dyDescent="0.35">
      <c r="A77" s="22" t="s">
        <v>5</v>
      </c>
      <c r="B77" s="21" t="s">
        <v>6</v>
      </c>
      <c r="C77" s="21" t="s">
        <v>7</v>
      </c>
      <c r="D77" s="21" t="s">
        <v>196</v>
      </c>
      <c r="E77" s="21" t="s">
        <v>195</v>
      </c>
      <c r="F77" s="21" t="s">
        <v>127</v>
      </c>
      <c r="G77" s="21" t="s">
        <v>126</v>
      </c>
      <c r="H77" s="20">
        <v>6839949.4560000002</v>
      </c>
      <c r="I77" s="20">
        <v>6794564</v>
      </c>
      <c r="J77" s="20">
        <v>7223800</v>
      </c>
      <c r="K77" s="20">
        <v>7223800</v>
      </c>
      <c r="L77" s="19">
        <f>H77/K41</f>
        <v>1.0299400757162127</v>
      </c>
      <c r="M77" s="19">
        <f>J77/I77</f>
        <v>1.0631734427698378</v>
      </c>
    </row>
    <row r="78" spans="1:13" s="18" customFormat="1" ht="15.5" x14ac:dyDescent="0.35">
      <c r="A78" s="22" t="s">
        <v>9</v>
      </c>
      <c r="B78" s="21" t="s">
        <v>10</v>
      </c>
      <c r="C78" s="21" t="s">
        <v>11</v>
      </c>
      <c r="D78" s="21" t="s">
        <v>194</v>
      </c>
      <c r="E78" s="21" t="s">
        <v>159</v>
      </c>
      <c r="F78" s="21" t="s">
        <v>131</v>
      </c>
      <c r="G78" s="21" t="s">
        <v>130</v>
      </c>
      <c r="H78" s="20">
        <v>63572535.2016</v>
      </c>
      <c r="I78" s="20">
        <v>65618717</v>
      </c>
      <c r="J78" s="20">
        <v>72656413</v>
      </c>
      <c r="K78" s="20">
        <v>72656413</v>
      </c>
      <c r="L78" s="19">
        <f>H78/K42</f>
        <v>0.92515158814994003</v>
      </c>
      <c r="M78" s="19">
        <f>J78/I78</f>
        <v>1.1072513502511792</v>
      </c>
    </row>
    <row r="79" spans="1:13" s="18" customFormat="1" ht="31" x14ac:dyDescent="0.35">
      <c r="A79" s="22" t="s">
        <v>13</v>
      </c>
      <c r="B79" s="21" t="s">
        <v>14</v>
      </c>
      <c r="C79" s="21" t="s">
        <v>15</v>
      </c>
      <c r="D79" s="21" t="s">
        <v>193</v>
      </c>
      <c r="E79" s="21" t="s">
        <v>192</v>
      </c>
      <c r="F79" s="21" t="s">
        <v>127</v>
      </c>
      <c r="G79" s="21" t="s">
        <v>126</v>
      </c>
      <c r="H79" s="20">
        <v>83519411.743000001</v>
      </c>
      <c r="I79" s="20">
        <v>84924519</v>
      </c>
      <c r="J79" s="20">
        <v>92071351</v>
      </c>
      <c r="K79" s="20">
        <v>92071351</v>
      </c>
      <c r="L79" s="19">
        <f>H79/K43</f>
        <v>1.0299401180680763</v>
      </c>
      <c r="M79" s="19">
        <f>J79/I79</f>
        <v>1.0841551071958382</v>
      </c>
    </row>
    <row r="80" spans="1:13" s="18" customFormat="1" ht="15.5" x14ac:dyDescent="0.35">
      <c r="A80" s="22" t="s">
        <v>17</v>
      </c>
      <c r="B80" s="21" t="s">
        <v>18</v>
      </c>
      <c r="C80" s="21" t="s">
        <v>19</v>
      </c>
      <c r="D80" s="21" t="s">
        <v>191</v>
      </c>
      <c r="E80" s="21" t="s">
        <v>190</v>
      </c>
      <c r="F80" s="21" t="s">
        <v>127</v>
      </c>
      <c r="G80" s="21" t="s">
        <v>126</v>
      </c>
      <c r="H80" s="20">
        <v>73665437.891200006</v>
      </c>
      <c r="I80" s="20">
        <v>74440443</v>
      </c>
      <c r="J80" s="20">
        <v>80838841</v>
      </c>
      <c r="K80" s="20">
        <v>80838841</v>
      </c>
      <c r="L80" s="19">
        <f>H80/K44</f>
        <v>1.029940116062579</v>
      </c>
      <c r="M80" s="19">
        <f>J80/I80</f>
        <v>1.0859532499020728</v>
      </c>
    </row>
    <row r="81" spans="1:13" s="18" customFormat="1" ht="31" x14ac:dyDescent="0.35">
      <c r="A81" s="22" t="s">
        <v>21</v>
      </c>
      <c r="B81" s="21" t="s">
        <v>22</v>
      </c>
      <c r="C81" s="21" t="s">
        <v>23</v>
      </c>
      <c r="D81" s="21" t="s">
        <v>189</v>
      </c>
      <c r="E81" s="21" t="s">
        <v>159</v>
      </c>
      <c r="F81" s="21" t="s">
        <v>131</v>
      </c>
      <c r="G81" s="21" t="s">
        <v>130</v>
      </c>
      <c r="H81" s="20">
        <v>29923339.487999998</v>
      </c>
      <c r="I81" s="20">
        <v>33489749</v>
      </c>
      <c r="J81" s="20">
        <v>36325732</v>
      </c>
      <c r="K81" s="20">
        <v>36325732</v>
      </c>
      <c r="L81" s="19">
        <f>H81/K45</f>
        <v>1.0818913156094576</v>
      </c>
      <c r="M81" s="19">
        <f>J81/I81</f>
        <v>1.0846821216844593</v>
      </c>
    </row>
    <row r="82" spans="1:13" s="18" customFormat="1" ht="31" x14ac:dyDescent="0.35">
      <c r="A82" s="22" t="s">
        <v>25</v>
      </c>
      <c r="B82" s="21" t="s">
        <v>26</v>
      </c>
      <c r="C82" s="21" t="s">
        <v>27</v>
      </c>
      <c r="D82" s="21" t="s">
        <v>188</v>
      </c>
      <c r="E82" s="21" t="s">
        <v>187</v>
      </c>
      <c r="F82" s="21" t="s">
        <v>131</v>
      </c>
      <c r="G82" s="21" t="s">
        <v>130</v>
      </c>
      <c r="H82" s="20">
        <v>20680711.109999996</v>
      </c>
      <c r="I82" s="20">
        <v>24027951</v>
      </c>
      <c r="J82" s="20">
        <v>25494188</v>
      </c>
      <c r="K82" s="20">
        <v>25494188</v>
      </c>
      <c r="L82" s="19">
        <f>H82/K46</f>
        <v>1.0299401016796808</v>
      </c>
      <c r="M82" s="19">
        <f>J82/I82</f>
        <v>1.0610221404230431</v>
      </c>
    </row>
    <row r="83" spans="1:13" s="18" customFormat="1" ht="46.5" x14ac:dyDescent="0.35">
      <c r="A83" s="22" t="s">
        <v>29</v>
      </c>
      <c r="B83" s="21" t="s">
        <v>30</v>
      </c>
      <c r="C83" s="21" t="s">
        <v>31</v>
      </c>
      <c r="D83" s="21" t="s">
        <v>186</v>
      </c>
      <c r="E83" s="21" t="s">
        <v>185</v>
      </c>
      <c r="F83" s="21" t="s">
        <v>131</v>
      </c>
      <c r="G83" s="21" t="s">
        <v>130</v>
      </c>
      <c r="H83" s="20">
        <v>54150158.902999997</v>
      </c>
      <c r="I83" s="20">
        <v>54908064</v>
      </c>
      <c r="J83" s="20">
        <v>60293405</v>
      </c>
      <c r="K83" s="20">
        <v>60293405</v>
      </c>
      <c r="L83" s="19">
        <f>H83/K47</f>
        <v>1.0419645498531045</v>
      </c>
      <c r="M83" s="19">
        <f>J83/I83</f>
        <v>1.0980792365944645</v>
      </c>
    </row>
    <row r="84" spans="1:13" s="18" customFormat="1" ht="31" x14ac:dyDescent="0.35">
      <c r="A84" s="22" t="s">
        <v>33</v>
      </c>
      <c r="B84" s="21" t="s">
        <v>34</v>
      </c>
      <c r="C84" s="21" t="s">
        <v>35</v>
      </c>
      <c r="D84" s="21" t="s">
        <v>184</v>
      </c>
      <c r="E84" s="21" t="s">
        <v>183</v>
      </c>
      <c r="F84" s="21" t="s">
        <v>131</v>
      </c>
      <c r="G84" s="21" t="s">
        <v>130</v>
      </c>
      <c r="H84" s="20">
        <v>40670143.366800003</v>
      </c>
      <c r="I84" s="20">
        <v>41084038</v>
      </c>
      <c r="J84" s="20">
        <v>43986125</v>
      </c>
      <c r="K84" s="20">
        <v>43581070</v>
      </c>
      <c r="L84" s="19">
        <f>H84/K48</f>
        <v>1.0299401134302706</v>
      </c>
      <c r="M84" s="19">
        <f>J84/I84</f>
        <v>1.0706378228936504</v>
      </c>
    </row>
    <row r="85" spans="1:13" s="18" customFormat="1" ht="31" x14ac:dyDescent="0.35">
      <c r="A85" s="22" t="s">
        <v>37</v>
      </c>
      <c r="B85" s="21" t="s">
        <v>38</v>
      </c>
      <c r="C85" s="21" t="s">
        <v>39</v>
      </c>
      <c r="D85" s="21" t="s">
        <v>140</v>
      </c>
      <c r="E85" s="21" t="s">
        <v>159</v>
      </c>
      <c r="F85" s="21" t="s">
        <v>138</v>
      </c>
      <c r="G85" s="21" t="s">
        <v>137</v>
      </c>
      <c r="H85" s="20">
        <v>118395120.52799998</v>
      </c>
      <c r="I85" s="20">
        <v>117158421</v>
      </c>
      <c r="J85" s="20">
        <v>124656871</v>
      </c>
      <c r="K85" s="20">
        <v>124656871</v>
      </c>
      <c r="L85" s="19">
        <f>H85/K49</f>
        <v>1.0299401189361927</v>
      </c>
      <c r="M85" s="19">
        <f>J85/I85</f>
        <v>1.0640026550033479</v>
      </c>
    </row>
    <row r="86" spans="1:13" s="18" customFormat="1" ht="31" x14ac:dyDescent="0.35">
      <c r="A86" s="22" t="s">
        <v>41</v>
      </c>
      <c r="B86" s="21" t="s">
        <v>182</v>
      </c>
      <c r="C86" s="21" t="s">
        <v>43</v>
      </c>
      <c r="D86" s="21" t="s">
        <v>181</v>
      </c>
      <c r="E86" s="21" t="s">
        <v>180</v>
      </c>
      <c r="F86" s="21" t="s">
        <v>131</v>
      </c>
      <c r="G86" s="21" t="s">
        <v>130</v>
      </c>
      <c r="H86" s="20">
        <v>47383416.912599996</v>
      </c>
      <c r="I86" s="20">
        <v>48610732</v>
      </c>
      <c r="J86" s="20">
        <v>53737910</v>
      </c>
      <c r="K86" s="20">
        <v>52789067</v>
      </c>
      <c r="L86" s="19">
        <f>H86/K50</f>
        <v>1.0299401198130886</v>
      </c>
      <c r="M86" s="19">
        <f>J86/I86</f>
        <v>1.1054741985782071</v>
      </c>
    </row>
    <row r="87" spans="1:13" s="18" customFormat="1" ht="31" x14ac:dyDescent="0.35">
      <c r="A87" s="22" t="s">
        <v>45</v>
      </c>
      <c r="B87" s="21" t="s">
        <v>46</v>
      </c>
      <c r="C87" s="21" t="s">
        <v>47</v>
      </c>
      <c r="D87" s="21" t="s">
        <v>179</v>
      </c>
      <c r="E87" s="21" t="s">
        <v>178</v>
      </c>
      <c r="F87" s="21" t="s">
        <v>131</v>
      </c>
      <c r="G87" s="21" t="s">
        <v>130</v>
      </c>
      <c r="H87" s="20">
        <v>31917605.871999994</v>
      </c>
      <c r="I87" s="20">
        <v>30630274</v>
      </c>
      <c r="J87" s="20">
        <v>32712222</v>
      </c>
      <c r="K87" s="20">
        <v>32712222</v>
      </c>
      <c r="L87" s="19">
        <f>H87/K51</f>
        <v>1.1296266226815388</v>
      </c>
      <c r="M87" s="19">
        <f>J87/I87</f>
        <v>1.067970270197387</v>
      </c>
    </row>
    <row r="88" spans="1:13" s="18" customFormat="1" ht="46.5" x14ac:dyDescent="0.35">
      <c r="A88" s="22" t="s">
        <v>49</v>
      </c>
      <c r="B88" s="21" t="s">
        <v>50</v>
      </c>
      <c r="C88" s="21" t="s">
        <v>51</v>
      </c>
      <c r="D88" s="21" t="s">
        <v>177</v>
      </c>
      <c r="E88" s="21" t="s">
        <v>176</v>
      </c>
      <c r="F88" s="21" t="s">
        <v>127</v>
      </c>
      <c r="G88" s="21" t="s">
        <v>126</v>
      </c>
      <c r="H88" s="20">
        <v>70216427.26699999</v>
      </c>
      <c r="I88" s="20">
        <v>69318727</v>
      </c>
      <c r="J88" s="20">
        <v>74769240</v>
      </c>
      <c r="K88" s="20">
        <v>74769240</v>
      </c>
      <c r="L88" s="19">
        <f>H88/K52</f>
        <v>1.0299401206027077</v>
      </c>
      <c r="M88" s="19">
        <f>J88/I88</f>
        <v>1.0786297330590044</v>
      </c>
    </row>
    <row r="89" spans="1:13" s="18" customFormat="1" ht="46.5" x14ac:dyDescent="0.35">
      <c r="A89" s="22" t="s">
        <v>53</v>
      </c>
      <c r="B89" s="21" t="s">
        <v>54</v>
      </c>
      <c r="C89" s="21" t="s">
        <v>55</v>
      </c>
      <c r="D89" s="21" t="s">
        <v>175</v>
      </c>
      <c r="E89" s="21" t="s">
        <v>174</v>
      </c>
      <c r="F89" s="21" t="s">
        <v>131</v>
      </c>
      <c r="G89" s="21" t="s">
        <v>130</v>
      </c>
      <c r="H89" s="20">
        <v>18284490.357999999</v>
      </c>
      <c r="I89" s="20">
        <v>16163122</v>
      </c>
      <c r="J89" s="20">
        <v>17638556</v>
      </c>
      <c r="K89" s="20">
        <v>17638556</v>
      </c>
      <c r="L89" s="19">
        <f>H89/K53</f>
        <v>1.1128568991077785</v>
      </c>
      <c r="M89" s="19">
        <f>J89/I89</f>
        <v>1.091283973479876</v>
      </c>
    </row>
    <row r="90" spans="1:13" s="18" customFormat="1" ht="31" x14ac:dyDescent="0.35">
      <c r="A90" s="22" t="s">
        <v>57</v>
      </c>
      <c r="B90" s="21" t="s">
        <v>58</v>
      </c>
      <c r="C90" s="21" t="s">
        <v>59</v>
      </c>
      <c r="D90" s="21" t="s">
        <v>173</v>
      </c>
      <c r="E90" s="21" t="s">
        <v>172</v>
      </c>
      <c r="F90" s="21" t="s">
        <v>127</v>
      </c>
      <c r="G90" s="21" t="s">
        <v>126</v>
      </c>
      <c r="H90" s="20">
        <v>57188510.136</v>
      </c>
      <c r="I90" s="20">
        <v>58970577</v>
      </c>
      <c r="J90" s="20">
        <v>64361175</v>
      </c>
      <c r="K90" s="20">
        <v>64361175</v>
      </c>
      <c r="L90" s="19">
        <f>H90/K54</f>
        <v>1.0299401280332314</v>
      </c>
      <c r="M90" s="19">
        <f>J90/I90</f>
        <v>1.0914116543238164</v>
      </c>
    </row>
    <row r="91" spans="1:13" s="18" customFormat="1" ht="31" x14ac:dyDescent="0.35">
      <c r="A91" s="22" t="s">
        <v>61</v>
      </c>
      <c r="B91" s="21" t="s">
        <v>62</v>
      </c>
      <c r="C91" s="21" t="s">
        <v>63</v>
      </c>
      <c r="D91" s="21" t="s">
        <v>171</v>
      </c>
      <c r="E91" s="21" t="s">
        <v>170</v>
      </c>
      <c r="F91" s="21" t="s">
        <v>138</v>
      </c>
      <c r="G91" s="21" t="s">
        <v>137</v>
      </c>
      <c r="H91" s="20">
        <v>80115230.700000003</v>
      </c>
      <c r="I91" s="20">
        <v>79577095</v>
      </c>
      <c r="J91" s="20">
        <v>87687790</v>
      </c>
      <c r="K91" s="20">
        <v>87687790</v>
      </c>
      <c r="L91" s="19">
        <f>H91/K55</f>
        <v>1.0299401141332085</v>
      </c>
      <c r="M91" s="19">
        <f>J91/I91</f>
        <v>1.1019224815884521</v>
      </c>
    </row>
    <row r="92" spans="1:13" s="18" customFormat="1" ht="46.5" x14ac:dyDescent="0.35">
      <c r="A92" s="22" t="s">
        <v>65</v>
      </c>
      <c r="B92" s="21" t="s">
        <v>66</v>
      </c>
      <c r="C92" s="21" t="s">
        <v>67</v>
      </c>
      <c r="D92" s="21" t="s">
        <v>169</v>
      </c>
      <c r="E92" s="21" t="s">
        <v>168</v>
      </c>
      <c r="F92" s="21" t="s">
        <v>127</v>
      </c>
      <c r="G92" s="21" t="s">
        <v>126</v>
      </c>
      <c r="H92" s="20">
        <v>93085214.851199999</v>
      </c>
      <c r="I92" s="20">
        <v>92538203</v>
      </c>
      <c r="J92" s="20">
        <v>103836178</v>
      </c>
      <c r="K92" s="20">
        <v>103836178</v>
      </c>
      <c r="L92" s="19">
        <f>H92/K56</f>
        <v>1.0299401232156731</v>
      </c>
      <c r="M92" s="19">
        <f>J92/I92</f>
        <v>1.122089846503719</v>
      </c>
    </row>
    <row r="93" spans="1:13" s="18" customFormat="1" ht="15.5" x14ac:dyDescent="0.35">
      <c r="A93" s="22" t="s">
        <v>69</v>
      </c>
      <c r="B93" s="21" t="s">
        <v>70</v>
      </c>
      <c r="C93" s="21" t="s">
        <v>71</v>
      </c>
      <c r="D93" s="21" t="s">
        <v>167</v>
      </c>
      <c r="E93" s="21" t="s">
        <v>166</v>
      </c>
      <c r="F93" s="21" t="s">
        <v>131</v>
      </c>
      <c r="G93" s="21" t="s">
        <v>130</v>
      </c>
      <c r="H93" s="20">
        <v>41210854.280000001</v>
      </c>
      <c r="I93" s="20">
        <v>45463109</v>
      </c>
      <c r="J93" s="20">
        <v>49302470</v>
      </c>
      <c r="K93" s="20">
        <v>49302470</v>
      </c>
      <c r="L93" s="19">
        <f>H93/K57</f>
        <v>1.0299401282547533</v>
      </c>
      <c r="M93" s="19">
        <f>J93/I93</f>
        <v>1.0844500317829122</v>
      </c>
    </row>
    <row r="94" spans="1:13" s="18" customFormat="1" ht="31" x14ac:dyDescent="0.35">
      <c r="A94" s="22" t="s">
        <v>73</v>
      </c>
      <c r="B94" s="21" t="s">
        <v>74</v>
      </c>
      <c r="C94" s="21" t="s">
        <v>75</v>
      </c>
      <c r="D94" s="21" t="s">
        <v>165</v>
      </c>
      <c r="E94" s="21" t="s">
        <v>158</v>
      </c>
      <c r="F94" s="21" t="s">
        <v>131</v>
      </c>
      <c r="G94" s="21" t="s">
        <v>130</v>
      </c>
      <c r="H94" s="20">
        <v>8910936.4572000001</v>
      </c>
      <c r="I94" s="20">
        <v>8998264</v>
      </c>
      <c r="J94" s="20">
        <v>9601783</v>
      </c>
      <c r="K94" s="20">
        <v>9601783</v>
      </c>
      <c r="L94" s="19">
        <f>H94/K58</f>
        <v>1.0299400729412205</v>
      </c>
      <c r="M94" s="19">
        <f>J94/I94</f>
        <v>1.0670706038409186</v>
      </c>
    </row>
    <row r="95" spans="1:13" s="18" customFormat="1" ht="31" x14ac:dyDescent="0.35">
      <c r="A95" s="22" t="s">
        <v>77</v>
      </c>
      <c r="B95" s="21" t="s">
        <v>78</v>
      </c>
      <c r="C95" s="21" t="s">
        <v>79</v>
      </c>
      <c r="D95" s="21" t="s">
        <v>164</v>
      </c>
      <c r="E95" s="21" t="s">
        <v>163</v>
      </c>
      <c r="F95" s="21" t="s">
        <v>138</v>
      </c>
      <c r="G95" s="21" t="s">
        <v>137</v>
      </c>
      <c r="H95" s="20">
        <v>156224895.68699998</v>
      </c>
      <c r="I95" s="20">
        <v>153110728</v>
      </c>
      <c r="J95" s="20">
        <v>164733000</v>
      </c>
      <c r="K95" s="20">
        <v>164733000</v>
      </c>
      <c r="L95" s="19">
        <f>H95/K59</f>
        <v>1.0299401218025899</v>
      </c>
      <c r="M95" s="19">
        <f>J95/I95</f>
        <v>1.0759076267993448</v>
      </c>
    </row>
    <row r="96" spans="1:13" s="18" customFormat="1" ht="31" x14ac:dyDescent="0.35">
      <c r="A96" s="22" t="s">
        <v>81</v>
      </c>
      <c r="B96" s="21" t="s">
        <v>82</v>
      </c>
      <c r="C96" s="21" t="s">
        <v>83</v>
      </c>
      <c r="D96" s="21" t="s">
        <v>162</v>
      </c>
      <c r="E96" s="21" t="s">
        <v>161</v>
      </c>
      <c r="F96" s="21" t="s">
        <v>127</v>
      </c>
      <c r="G96" s="21" t="s">
        <v>126</v>
      </c>
      <c r="H96" s="20">
        <v>56441746.129599996</v>
      </c>
      <c r="I96" s="20">
        <v>58344802</v>
      </c>
      <c r="J96" s="20">
        <v>64573486</v>
      </c>
      <c r="K96" s="20">
        <v>64573486</v>
      </c>
      <c r="L96" s="19">
        <f>H96/K60</f>
        <v>1.029940114039529</v>
      </c>
      <c r="M96" s="19">
        <f>J96/I96</f>
        <v>1.1067564510716825</v>
      </c>
    </row>
    <row r="97" spans="1:13" s="18" customFormat="1" ht="31" x14ac:dyDescent="0.35">
      <c r="A97" s="22" t="s">
        <v>85</v>
      </c>
      <c r="B97" s="21" t="s">
        <v>86</v>
      </c>
      <c r="C97" s="21" t="s">
        <v>87</v>
      </c>
      <c r="D97" s="21" t="s">
        <v>160</v>
      </c>
      <c r="E97" s="21" t="s">
        <v>159</v>
      </c>
      <c r="F97" s="21" t="s">
        <v>138</v>
      </c>
      <c r="G97" s="21" t="s">
        <v>137</v>
      </c>
      <c r="H97" s="20">
        <v>103992259.45119999</v>
      </c>
      <c r="I97" s="20">
        <v>108246365</v>
      </c>
      <c r="J97" s="20">
        <v>118835185</v>
      </c>
      <c r="K97" s="20">
        <v>118835185</v>
      </c>
      <c r="L97" s="19">
        <f>H97/K61</f>
        <v>1.0299401162229336</v>
      </c>
      <c r="M97" s="19">
        <f>J97/I97</f>
        <v>1.0978214834281039</v>
      </c>
    </row>
    <row r="98" spans="1:13" s="18" customFormat="1" ht="31" x14ac:dyDescent="0.35">
      <c r="A98" s="22" t="s">
        <v>89</v>
      </c>
      <c r="B98" s="21" t="s">
        <v>90</v>
      </c>
      <c r="C98" s="21" t="s">
        <v>59</v>
      </c>
      <c r="D98" s="21" t="s">
        <v>154</v>
      </c>
      <c r="E98" s="21" t="s">
        <v>158</v>
      </c>
      <c r="F98" s="21" t="s">
        <v>127</v>
      </c>
      <c r="G98" s="21" t="s">
        <v>126</v>
      </c>
      <c r="H98" s="20">
        <v>105424947.66699998</v>
      </c>
      <c r="I98" s="20">
        <v>106199190</v>
      </c>
      <c r="J98" s="20">
        <v>114667008</v>
      </c>
      <c r="K98" s="20">
        <v>114667008</v>
      </c>
      <c r="L98" s="19">
        <f>H98/K62</f>
        <v>1.0299401193152391</v>
      </c>
      <c r="M98" s="19">
        <f>J98/I98</f>
        <v>1.0797352409185041</v>
      </c>
    </row>
    <row r="99" spans="1:13" s="18" customFormat="1" ht="46.5" x14ac:dyDescent="0.35">
      <c r="A99" s="22" t="s">
        <v>89</v>
      </c>
      <c r="B99" s="21" t="s">
        <v>90</v>
      </c>
      <c r="C99" s="21" t="s">
        <v>59</v>
      </c>
      <c r="D99" s="21" t="s">
        <v>154</v>
      </c>
      <c r="E99" s="21" t="s">
        <v>157</v>
      </c>
      <c r="F99" s="21" t="s">
        <v>156</v>
      </c>
      <c r="G99" s="21" t="s">
        <v>155</v>
      </c>
      <c r="H99" s="20">
        <v>13993787.817999998</v>
      </c>
      <c r="I99" s="20">
        <v>10750721</v>
      </c>
      <c r="J99" s="20">
        <v>11662521</v>
      </c>
      <c r="K99" s="20">
        <v>11662521</v>
      </c>
      <c r="L99" s="19">
        <f>H99/K63</f>
        <v>1.0299400940252263</v>
      </c>
      <c r="M99" s="19">
        <f>J99/I99</f>
        <v>1.0848129162685927</v>
      </c>
    </row>
    <row r="100" spans="1:13" s="18" customFormat="1" ht="46.5" x14ac:dyDescent="0.35">
      <c r="A100" s="22" t="s">
        <v>89</v>
      </c>
      <c r="B100" s="21" t="s">
        <v>90</v>
      </c>
      <c r="C100" s="21" t="s">
        <v>59</v>
      </c>
      <c r="D100" s="21" t="s">
        <v>154</v>
      </c>
      <c r="E100" s="21" t="s">
        <v>153</v>
      </c>
      <c r="F100" s="21" t="s">
        <v>150</v>
      </c>
      <c r="G100" s="21" t="s">
        <v>149</v>
      </c>
      <c r="H100" s="20">
        <v>32324055.958799999</v>
      </c>
      <c r="I100" s="20">
        <v>32858269</v>
      </c>
      <c r="J100" s="20">
        <v>35179437</v>
      </c>
      <c r="K100" s="20">
        <v>35179437</v>
      </c>
      <c r="L100" s="19">
        <f>H100/K64</f>
        <v>1.0299401253163871</v>
      </c>
      <c r="M100" s="19">
        <f>J100/I100</f>
        <v>1.0706418223065859</v>
      </c>
    </row>
    <row r="101" spans="1:13" s="18" customFormat="1" ht="46.5" x14ac:dyDescent="0.35">
      <c r="A101" s="22" t="s">
        <v>94</v>
      </c>
      <c r="B101" s="21" t="s">
        <v>95</v>
      </c>
      <c r="C101" s="21" t="s">
        <v>96</v>
      </c>
      <c r="D101" s="21" t="s">
        <v>152</v>
      </c>
      <c r="E101" s="21" t="s">
        <v>151</v>
      </c>
      <c r="F101" s="21" t="s">
        <v>150</v>
      </c>
      <c r="G101" s="21" t="s">
        <v>149</v>
      </c>
      <c r="H101" s="20">
        <v>12875017.292399999</v>
      </c>
      <c r="I101" s="20">
        <v>12629366</v>
      </c>
      <c r="J101" s="20">
        <v>13214978</v>
      </c>
      <c r="K101" s="20">
        <v>13214978</v>
      </c>
      <c r="L101" s="19">
        <f>H101/K65</f>
        <v>1.0890140990892385</v>
      </c>
      <c r="M101" s="19">
        <f>J101/I101</f>
        <v>1.046369073475264</v>
      </c>
    </row>
    <row r="102" spans="1:13" s="18" customFormat="1" ht="31" x14ac:dyDescent="0.35">
      <c r="A102" s="22" t="s">
        <v>98</v>
      </c>
      <c r="B102" s="21" t="s">
        <v>99</v>
      </c>
      <c r="C102" s="21" t="s">
        <v>59</v>
      </c>
      <c r="D102" s="21" t="s">
        <v>148</v>
      </c>
      <c r="E102" s="21" t="s">
        <v>147</v>
      </c>
      <c r="F102" s="21" t="s">
        <v>138</v>
      </c>
      <c r="G102" s="21" t="s">
        <v>137</v>
      </c>
      <c r="H102" s="20">
        <v>246907431.38399997</v>
      </c>
      <c r="I102" s="20">
        <v>239538390</v>
      </c>
      <c r="J102" s="20">
        <v>253879477</v>
      </c>
      <c r="K102" s="20">
        <v>253879477</v>
      </c>
      <c r="L102" s="19">
        <f>H102/K66</f>
        <v>1.0299401187895258</v>
      </c>
      <c r="M102" s="19">
        <f>J102/I102</f>
        <v>1.0598696810143877</v>
      </c>
    </row>
    <row r="103" spans="1:13" s="18" customFormat="1" ht="46.5" x14ac:dyDescent="0.35">
      <c r="A103" s="22" t="s">
        <v>101</v>
      </c>
      <c r="B103" s="21" t="s">
        <v>146</v>
      </c>
      <c r="C103" s="21" t="s">
        <v>59</v>
      </c>
      <c r="D103" s="21" t="s">
        <v>145</v>
      </c>
      <c r="E103" s="21" t="s">
        <v>144</v>
      </c>
      <c r="F103" s="21" t="s">
        <v>143</v>
      </c>
      <c r="G103" s="21" t="s">
        <v>142</v>
      </c>
      <c r="H103" s="20">
        <v>77217235.04459998</v>
      </c>
      <c r="I103" s="20">
        <v>81130479</v>
      </c>
      <c r="J103" s="20">
        <v>91071642</v>
      </c>
      <c r="K103" s="20">
        <v>91071642</v>
      </c>
      <c r="L103" s="19">
        <f>H103/K67</f>
        <v>1.0299401194767981</v>
      </c>
      <c r="M103" s="19">
        <f>J103/I103</f>
        <v>1.1225330248574028</v>
      </c>
    </row>
    <row r="104" spans="1:13" s="18" customFormat="1" ht="46.5" x14ac:dyDescent="0.35">
      <c r="A104" s="22" t="s">
        <v>104</v>
      </c>
      <c r="B104" s="21" t="s">
        <v>141</v>
      </c>
      <c r="C104" s="21" t="s">
        <v>39</v>
      </c>
      <c r="D104" s="21" t="s">
        <v>140</v>
      </c>
      <c r="E104" s="21" t="s">
        <v>139</v>
      </c>
      <c r="F104" s="21" t="s">
        <v>138</v>
      </c>
      <c r="G104" s="21" t="s">
        <v>137</v>
      </c>
      <c r="H104" s="20">
        <v>25543886.934599996</v>
      </c>
      <c r="I104" s="20">
        <v>20388844</v>
      </c>
      <c r="J104" s="20">
        <v>21330073</v>
      </c>
      <c r="K104" s="20">
        <v>21330073</v>
      </c>
      <c r="L104" s="19">
        <f>H104/K68</f>
        <v>1.0388420184744211</v>
      </c>
      <c r="M104" s="19">
        <f>J104/I104</f>
        <v>1.0461639217995879</v>
      </c>
    </row>
    <row r="105" spans="1:13" s="18" customFormat="1" ht="31" x14ac:dyDescent="0.35">
      <c r="A105" s="22" t="s">
        <v>107</v>
      </c>
      <c r="B105" s="21" t="s">
        <v>108</v>
      </c>
      <c r="C105" s="21" t="s">
        <v>109</v>
      </c>
      <c r="D105" s="21" t="s">
        <v>136</v>
      </c>
      <c r="E105" s="21" t="s">
        <v>135</v>
      </c>
      <c r="F105" s="21" t="s">
        <v>127</v>
      </c>
      <c r="G105" s="21" t="s">
        <v>126</v>
      </c>
      <c r="H105" s="20">
        <v>66578302.229999997</v>
      </c>
      <c r="I105" s="20">
        <v>68547547</v>
      </c>
      <c r="J105" s="20">
        <v>76174763</v>
      </c>
      <c r="K105" s="20">
        <v>76174763</v>
      </c>
      <c r="L105" s="19">
        <f>H105/K69</f>
        <v>1.029940127209048</v>
      </c>
      <c r="M105" s="19">
        <f>J105/I105</f>
        <v>1.1112689853073809</v>
      </c>
    </row>
    <row r="106" spans="1:13" s="18" customFormat="1" ht="31" x14ac:dyDescent="0.35">
      <c r="A106" s="22" t="s">
        <v>111</v>
      </c>
      <c r="B106" s="21" t="s">
        <v>134</v>
      </c>
      <c r="C106" s="21" t="s">
        <v>59</v>
      </c>
      <c r="D106" s="21" t="s">
        <v>133</v>
      </c>
      <c r="E106" s="21" t="s">
        <v>132</v>
      </c>
      <c r="F106" s="21" t="s">
        <v>131</v>
      </c>
      <c r="G106" s="21" t="s">
        <v>130</v>
      </c>
      <c r="H106" s="20">
        <v>12126860.172</v>
      </c>
      <c r="I106" s="20">
        <v>10659441</v>
      </c>
      <c r="J106" s="20">
        <v>11530710</v>
      </c>
      <c r="K106" s="20">
        <v>11530710</v>
      </c>
      <c r="L106" s="19">
        <f>H106/K70</f>
        <v>1.0299401343685228</v>
      </c>
      <c r="M106" s="19">
        <f>J106/I106</f>
        <v>1.0817368377947774</v>
      </c>
    </row>
    <row r="107" spans="1:13" s="18" customFormat="1" ht="31" x14ac:dyDescent="0.35">
      <c r="A107" s="22" t="s">
        <v>114</v>
      </c>
      <c r="B107" s="21" t="s">
        <v>115</v>
      </c>
      <c r="C107" s="21" t="s">
        <v>116</v>
      </c>
      <c r="D107" s="21" t="s">
        <v>129</v>
      </c>
      <c r="E107" s="21" t="s">
        <v>128</v>
      </c>
      <c r="F107" s="21" t="s">
        <v>127</v>
      </c>
      <c r="G107" s="21" t="s">
        <v>126</v>
      </c>
      <c r="H107" s="20">
        <v>69718699.325799987</v>
      </c>
      <c r="I107" s="20">
        <v>69208318</v>
      </c>
      <c r="J107" s="20">
        <v>74501253</v>
      </c>
      <c r="K107" s="20">
        <v>74501253</v>
      </c>
      <c r="L107" s="19">
        <f>H107/K71</f>
        <v>1.0299401190004849</v>
      </c>
      <c r="M107" s="19">
        <f>J107/I107</f>
        <v>1.0764783071306545</v>
      </c>
    </row>
    <row r="108" spans="1:13" x14ac:dyDescent="0.35">
      <c r="B108" s="17"/>
      <c r="C108" s="17"/>
      <c r="D108" s="17"/>
      <c r="E108" s="17"/>
      <c r="F108" s="17"/>
      <c r="G108" s="17"/>
    </row>
  </sheetData>
  <mergeCells count="25">
    <mergeCell ref="H74:K74"/>
    <mergeCell ref="G74:G75"/>
    <mergeCell ref="F74:F75"/>
    <mergeCell ref="E74:E75"/>
    <mergeCell ref="D74:D75"/>
    <mergeCell ref="C74:C75"/>
    <mergeCell ref="B74:B75"/>
    <mergeCell ref="A74:A75"/>
    <mergeCell ref="L74:M74"/>
    <mergeCell ref="A38:A39"/>
    <mergeCell ref="B38:B39"/>
    <mergeCell ref="C38:C39"/>
    <mergeCell ref="D38:D39"/>
    <mergeCell ref="E38:E39"/>
    <mergeCell ref="F38:F39"/>
    <mergeCell ref="G38:G39"/>
    <mergeCell ref="H38:K38"/>
    <mergeCell ref="A3:A4"/>
    <mergeCell ref="B3:B4"/>
    <mergeCell ref="C3:C4"/>
    <mergeCell ref="D3:D4"/>
    <mergeCell ref="E3:E4"/>
    <mergeCell ref="F3:F4"/>
    <mergeCell ref="G3:G4"/>
    <mergeCell ref="H3:K3"/>
  </mergeCells>
  <conditionalFormatting sqref="L76:M107">
    <cfRule type="cellIs" dxfId="0" priority="1" operator="greaterThan">
      <formula>1.1</formula>
    </cfRule>
  </conditionalFormatting>
  <pageMargins left="0.31496062992125984" right="0.31496062992125984" top="0.35433070866141736" bottom="0.35433070866141736" header="0.31496062992125984" footer="0.31496062992125984"/>
  <pageSetup paperSize="9" scale="45" fitToHeight="0" orientation="landscape" r:id="rId1"/>
  <headerFooter>
    <oddFooter>Strona &amp;P z &amp;N</oddFooter>
  </headerFooter>
  <rowBreaks count="2" manualBreakCount="2">
    <brk id="36" max="16383" man="1"/>
    <brk id="7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2E700-A7F0-47A5-BA65-932DD2164411}">
  <dimension ref="A1:I35"/>
  <sheetViews>
    <sheetView workbookViewId="0">
      <selection activeCell="A37" sqref="A37"/>
    </sheetView>
  </sheetViews>
  <sheetFormatPr defaultColWidth="9.1796875" defaultRowHeight="14" x14ac:dyDescent="0.3"/>
  <cols>
    <col min="1" max="1" width="15.453125" style="5" bestFit="1" customWidth="1"/>
    <col min="2" max="2" width="77.453125" style="5" customWidth="1"/>
    <col min="3" max="3" width="15.453125" style="5" customWidth="1"/>
    <col min="4" max="4" width="18.54296875" style="5" customWidth="1"/>
    <col min="5" max="6" width="20.54296875" style="5" customWidth="1"/>
    <col min="7" max="7" width="25.26953125" style="5" customWidth="1"/>
    <col min="8" max="8" width="22.7265625" style="5" customWidth="1"/>
    <col min="9" max="9" width="12.54296875" style="36" bestFit="1" customWidth="1"/>
    <col min="10" max="16384" width="9.1796875" style="5"/>
  </cols>
  <sheetData>
    <row r="1" spans="1:8" x14ac:dyDescent="0.3">
      <c r="A1" s="35" t="s">
        <v>219</v>
      </c>
    </row>
    <row r="2" spans="1:8" ht="14.5" thickBot="1" x14ac:dyDescent="0.35">
      <c r="G2" s="5" t="s">
        <v>125</v>
      </c>
    </row>
    <row r="3" spans="1:8" ht="56" x14ac:dyDescent="0.3">
      <c r="A3" s="37" t="s">
        <v>1</v>
      </c>
      <c r="B3" s="37" t="s">
        <v>220</v>
      </c>
      <c r="C3" s="38" t="s">
        <v>3</v>
      </c>
      <c r="D3" s="39" t="s">
        <v>221</v>
      </c>
      <c r="E3" s="40" t="s">
        <v>222</v>
      </c>
      <c r="F3" s="41" t="s">
        <v>223</v>
      </c>
      <c r="G3" s="40" t="s">
        <v>224</v>
      </c>
      <c r="H3" s="41" t="s">
        <v>225</v>
      </c>
    </row>
    <row r="4" spans="1:8" x14ac:dyDescent="0.3">
      <c r="A4" s="42" t="s">
        <v>5</v>
      </c>
      <c r="B4" s="42" t="s">
        <v>6</v>
      </c>
      <c r="C4" s="43" t="s">
        <v>7</v>
      </c>
      <c r="D4" s="44">
        <v>0</v>
      </c>
      <c r="E4" s="45">
        <v>16285577.799999999</v>
      </c>
      <c r="F4" s="46">
        <v>16599500.289999995</v>
      </c>
      <c r="G4" s="45">
        <v>35813241.009999998</v>
      </c>
      <c r="H4" s="46">
        <v>90001.08</v>
      </c>
    </row>
    <row r="5" spans="1:8" x14ac:dyDescent="0.3">
      <c r="A5" s="42" t="s">
        <v>9</v>
      </c>
      <c r="B5" s="42" t="s">
        <v>10</v>
      </c>
      <c r="C5" s="43" t="s">
        <v>11</v>
      </c>
      <c r="D5" s="44">
        <v>0</v>
      </c>
      <c r="E5" s="45">
        <v>1903075.44</v>
      </c>
      <c r="F5" s="46">
        <v>1850058.9500000007</v>
      </c>
      <c r="G5" s="45">
        <v>2969181.2000000007</v>
      </c>
      <c r="H5" s="46">
        <v>169635.8000000001</v>
      </c>
    </row>
    <row r="6" spans="1:8" x14ac:dyDescent="0.3">
      <c r="A6" s="42" t="s">
        <v>13</v>
      </c>
      <c r="B6" s="42" t="s">
        <v>14</v>
      </c>
      <c r="C6" s="43" t="s">
        <v>15</v>
      </c>
      <c r="D6" s="44">
        <v>0</v>
      </c>
      <c r="E6" s="45">
        <v>2282447.7400000007</v>
      </c>
      <c r="F6" s="46">
        <v>2316252.3099999996</v>
      </c>
      <c r="G6" s="45">
        <v>4482476.5199999996</v>
      </c>
      <c r="H6" s="46">
        <v>525511.6</v>
      </c>
    </row>
    <row r="7" spans="1:8" x14ac:dyDescent="0.3">
      <c r="A7" s="42" t="s">
        <v>17</v>
      </c>
      <c r="B7" s="42" t="s">
        <v>18</v>
      </c>
      <c r="C7" s="43" t="s">
        <v>19</v>
      </c>
      <c r="D7" s="44">
        <v>0</v>
      </c>
      <c r="E7" s="45">
        <v>1802560.5999999996</v>
      </c>
      <c r="F7" s="46">
        <v>1889667.8000000003</v>
      </c>
      <c r="G7" s="45">
        <v>3628570.450000002</v>
      </c>
      <c r="H7" s="46">
        <v>1031065.2400000001</v>
      </c>
    </row>
    <row r="8" spans="1:8" x14ac:dyDescent="0.3">
      <c r="A8" s="42" t="s">
        <v>21</v>
      </c>
      <c r="B8" s="42" t="s">
        <v>22</v>
      </c>
      <c r="C8" s="43" t="s">
        <v>23</v>
      </c>
      <c r="D8" s="44">
        <v>0</v>
      </c>
      <c r="E8" s="45">
        <v>362163.19999999995</v>
      </c>
      <c r="F8" s="46">
        <v>363602</v>
      </c>
      <c r="G8" s="45">
        <v>369398.09</v>
      </c>
      <c r="H8" s="46">
        <v>9817.48</v>
      </c>
    </row>
    <row r="9" spans="1:8" x14ac:dyDescent="0.3">
      <c r="A9" s="42" t="s">
        <v>25</v>
      </c>
      <c r="B9" s="42" t="s">
        <v>26</v>
      </c>
      <c r="C9" s="43" t="s">
        <v>27</v>
      </c>
      <c r="D9" s="44">
        <v>0</v>
      </c>
      <c r="E9" s="45">
        <v>0</v>
      </c>
      <c r="F9" s="46">
        <v>0</v>
      </c>
      <c r="G9" s="45">
        <v>420326.8800000003</v>
      </c>
      <c r="H9" s="46">
        <v>39101.999999999993</v>
      </c>
    </row>
    <row r="10" spans="1:8" x14ac:dyDescent="0.3">
      <c r="A10" s="42" t="s">
        <v>29</v>
      </c>
      <c r="B10" s="42" t="s">
        <v>30</v>
      </c>
      <c r="C10" s="43" t="s">
        <v>31</v>
      </c>
      <c r="D10" s="44">
        <v>0</v>
      </c>
      <c r="E10" s="45">
        <v>30108.560000000078</v>
      </c>
      <c r="F10" s="46">
        <v>13407.98</v>
      </c>
      <c r="G10" s="45">
        <v>1078579.0499999998</v>
      </c>
      <c r="H10" s="46">
        <v>21011.439999999999</v>
      </c>
    </row>
    <row r="11" spans="1:8" x14ac:dyDescent="0.3">
      <c r="A11" s="42" t="s">
        <v>33</v>
      </c>
      <c r="B11" s="42" t="s">
        <v>34</v>
      </c>
      <c r="C11" s="43" t="s">
        <v>35</v>
      </c>
      <c r="D11" s="44">
        <v>0</v>
      </c>
      <c r="E11" s="45">
        <v>906045.13000000047</v>
      </c>
      <c r="F11" s="46">
        <v>914676.46</v>
      </c>
      <c r="G11" s="45">
        <v>2172992.6000000006</v>
      </c>
      <c r="H11" s="46">
        <v>278246.02</v>
      </c>
    </row>
    <row r="12" spans="1:8" x14ac:dyDescent="0.3">
      <c r="A12" s="42" t="s">
        <v>37</v>
      </c>
      <c r="B12" s="42" t="s">
        <v>38</v>
      </c>
      <c r="C12" s="43" t="s">
        <v>39</v>
      </c>
      <c r="D12" s="44">
        <v>0</v>
      </c>
      <c r="E12" s="45">
        <v>5812029.5899999999</v>
      </c>
      <c r="F12" s="46">
        <v>5495746.3499999987</v>
      </c>
      <c r="G12" s="45">
        <v>3671434.7500000005</v>
      </c>
      <c r="H12" s="46">
        <v>698782.69</v>
      </c>
    </row>
    <row r="13" spans="1:8" x14ac:dyDescent="0.3">
      <c r="A13" s="42" t="s">
        <v>41</v>
      </c>
      <c r="B13" s="42" t="s">
        <v>42</v>
      </c>
      <c r="C13" s="43" t="s">
        <v>43</v>
      </c>
      <c r="D13" s="44">
        <v>0</v>
      </c>
      <c r="E13" s="45">
        <v>2085438.57</v>
      </c>
      <c r="F13" s="46">
        <v>2112731.79</v>
      </c>
      <c r="G13" s="45">
        <v>3448751.14</v>
      </c>
      <c r="H13" s="46">
        <v>102533.68000000001</v>
      </c>
    </row>
    <row r="14" spans="1:8" x14ac:dyDescent="0.3">
      <c r="A14" s="42" t="s">
        <v>45</v>
      </c>
      <c r="B14" s="42" t="s">
        <v>46</v>
      </c>
      <c r="C14" s="43" t="s">
        <v>47</v>
      </c>
      <c r="D14" s="44">
        <v>0</v>
      </c>
      <c r="E14" s="45">
        <v>364053.35000000033</v>
      </c>
      <c r="F14" s="46">
        <v>358481.42000000004</v>
      </c>
      <c r="G14" s="45">
        <v>852908.73000000021</v>
      </c>
      <c r="H14" s="46">
        <v>262028.74999999994</v>
      </c>
    </row>
    <row r="15" spans="1:8" x14ac:dyDescent="0.3">
      <c r="A15" s="42" t="s">
        <v>49</v>
      </c>
      <c r="B15" s="42" t="s">
        <v>50</v>
      </c>
      <c r="C15" s="43" t="s">
        <v>51</v>
      </c>
      <c r="D15" s="44">
        <v>0</v>
      </c>
      <c r="E15" s="45">
        <v>555889.58000000031</v>
      </c>
      <c r="F15" s="46">
        <v>589353.07999999996</v>
      </c>
      <c r="G15" s="45">
        <v>1611217.4000000008</v>
      </c>
      <c r="H15" s="46">
        <v>302868.13</v>
      </c>
    </row>
    <row r="16" spans="1:8" x14ac:dyDescent="0.3">
      <c r="A16" s="42" t="s">
        <v>53</v>
      </c>
      <c r="B16" s="42" t="s">
        <v>54</v>
      </c>
      <c r="C16" s="43" t="s">
        <v>55</v>
      </c>
      <c r="D16" s="44">
        <v>0</v>
      </c>
      <c r="E16" s="45">
        <v>239971.6699999999</v>
      </c>
      <c r="F16" s="46">
        <v>245912.88999999998</v>
      </c>
      <c r="G16" s="45">
        <v>446734.69000000029</v>
      </c>
      <c r="H16" s="46">
        <v>60002.170000000006</v>
      </c>
    </row>
    <row r="17" spans="1:8" x14ac:dyDescent="0.3">
      <c r="A17" s="42" t="s">
        <v>57</v>
      </c>
      <c r="B17" s="42" t="s">
        <v>58</v>
      </c>
      <c r="C17" s="43" t="s">
        <v>59</v>
      </c>
      <c r="D17" s="44">
        <v>0</v>
      </c>
      <c r="E17" s="45">
        <v>3701840.5500000017</v>
      </c>
      <c r="F17" s="46">
        <v>3742855.86</v>
      </c>
      <c r="G17" s="45">
        <v>5874069.709999999</v>
      </c>
      <c r="H17" s="46">
        <v>1948078.3499999999</v>
      </c>
    </row>
    <row r="18" spans="1:8" x14ac:dyDescent="0.3">
      <c r="A18" s="42" t="s">
        <v>61</v>
      </c>
      <c r="B18" s="42" t="s">
        <v>62</v>
      </c>
      <c r="C18" s="43" t="s">
        <v>63</v>
      </c>
      <c r="D18" s="44">
        <v>0</v>
      </c>
      <c r="E18" s="45">
        <v>2241152.810000001</v>
      </c>
      <c r="F18" s="46">
        <v>2216790.84</v>
      </c>
      <c r="G18" s="45">
        <v>2443658.7300000004</v>
      </c>
      <c r="H18" s="46">
        <v>492819.99999999994</v>
      </c>
    </row>
    <row r="19" spans="1:8" x14ac:dyDescent="0.3">
      <c r="A19" s="42" t="s">
        <v>65</v>
      </c>
      <c r="B19" s="42" t="s">
        <v>66</v>
      </c>
      <c r="C19" s="43" t="s">
        <v>67</v>
      </c>
      <c r="D19" s="44">
        <v>0</v>
      </c>
      <c r="E19" s="45">
        <v>3279289.6400000006</v>
      </c>
      <c r="F19" s="46">
        <v>3520539.1700000013</v>
      </c>
      <c r="G19" s="45">
        <v>3435596.53</v>
      </c>
      <c r="H19" s="46">
        <v>614216.6399999999</v>
      </c>
    </row>
    <row r="20" spans="1:8" x14ac:dyDescent="0.3">
      <c r="A20" s="42" t="s">
        <v>69</v>
      </c>
      <c r="B20" s="42" t="s">
        <v>70</v>
      </c>
      <c r="C20" s="43" t="s">
        <v>71</v>
      </c>
      <c r="D20" s="44">
        <v>0</v>
      </c>
      <c r="E20" s="45">
        <v>0</v>
      </c>
      <c r="F20" s="46">
        <v>0</v>
      </c>
      <c r="G20" s="45">
        <v>174439.42000000007</v>
      </c>
      <c r="H20" s="46">
        <v>49827.909999999996</v>
      </c>
    </row>
    <row r="21" spans="1:8" x14ac:dyDescent="0.3">
      <c r="A21" s="42" t="s">
        <v>73</v>
      </c>
      <c r="B21" s="42" t="s">
        <v>74</v>
      </c>
      <c r="C21" s="43" t="s">
        <v>75</v>
      </c>
      <c r="D21" s="44">
        <v>0</v>
      </c>
      <c r="E21" s="45">
        <v>720165.21999999962</v>
      </c>
      <c r="F21" s="46">
        <v>694918.64999999991</v>
      </c>
      <c r="G21" s="45">
        <v>338881.93000000005</v>
      </c>
      <c r="H21" s="46">
        <v>38208.360000000102</v>
      </c>
    </row>
    <row r="22" spans="1:8" x14ac:dyDescent="0.3">
      <c r="A22" s="42" t="s">
        <v>77</v>
      </c>
      <c r="B22" s="42" t="s">
        <v>78</v>
      </c>
      <c r="C22" s="43" t="s">
        <v>79</v>
      </c>
      <c r="D22" s="44">
        <v>0</v>
      </c>
      <c r="E22" s="45">
        <v>15324934.610000001</v>
      </c>
      <c r="F22" s="46">
        <v>15442147.699999997</v>
      </c>
      <c r="G22" s="45">
        <v>21990997.009999994</v>
      </c>
      <c r="H22" s="46">
        <v>1752267.5400000005</v>
      </c>
    </row>
    <row r="23" spans="1:8" x14ac:dyDescent="0.3">
      <c r="A23" s="42" t="s">
        <v>81</v>
      </c>
      <c r="B23" s="42" t="s">
        <v>82</v>
      </c>
      <c r="C23" s="43" t="s">
        <v>83</v>
      </c>
      <c r="D23" s="44">
        <v>0</v>
      </c>
      <c r="E23" s="45">
        <v>3890523.5</v>
      </c>
      <c r="F23" s="46">
        <v>4103400.4200000013</v>
      </c>
      <c r="G23" s="45">
        <v>7638677.0099999998</v>
      </c>
      <c r="H23" s="46">
        <v>509189.43</v>
      </c>
    </row>
    <row r="24" spans="1:8" x14ac:dyDescent="0.3">
      <c r="A24" s="42" t="s">
        <v>85</v>
      </c>
      <c r="B24" s="42" t="s">
        <v>86</v>
      </c>
      <c r="C24" s="43" t="s">
        <v>87</v>
      </c>
      <c r="D24" s="44">
        <v>0</v>
      </c>
      <c r="E24" s="45">
        <v>4065407.6099999989</v>
      </c>
      <c r="F24" s="46">
        <v>4113692.6700000009</v>
      </c>
      <c r="G24" s="45">
        <v>7715188.3399999999</v>
      </c>
      <c r="H24" s="46">
        <v>768741.69000000006</v>
      </c>
    </row>
    <row r="25" spans="1:8" x14ac:dyDescent="0.3">
      <c r="A25" s="42" t="s">
        <v>89</v>
      </c>
      <c r="B25" s="42" t="s">
        <v>90</v>
      </c>
      <c r="C25" s="43" t="s">
        <v>59</v>
      </c>
      <c r="D25" s="44">
        <v>0</v>
      </c>
      <c r="E25" s="45">
        <v>25010304.370000005</v>
      </c>
      <c r="F25" s="46">
        <v>25140828.609999999</v>
      </c>
      <c r="G25" s="45">
        <v>35855291.510000013</v>
      </c>
      <c r="H25" s="46">
        <v>1359279.1800000002</v>
      </c>
    </row>
    <row r="26" spans="1:8" x14ac:dyDescent="0.3">
      <c r="A26" s="42" t="s">
        <v>94</v>
      </c>
      <c r="B26" s="42" t="s">
        <v>95</v>
      </c>
      <c r="C26" s="43" t="s">
        <v>96</v>
      </c>
      <c r="D26" s="44">
        <v>0</v>
      </c>
      <c r="E26" s="45">
        <v>37205.959999999992</v>
      </c>
      <c r="F26" s="46">
        <v>40121.58</v>
      </c>
      <c r="G26" s="45">
        <v>4537.6900000000023</v>
      </c>
      <c r="H26" s="46">
        <v>0</v>
      </c>
    </row>
    <row r="27" spans="1:8" x14ac:dyDescent="0.3">
      <c r="A27" s="42" t="s">
        <v>98</v>
      </c>
      <c r="B27" s="42" t="s">
        <v>99</v>
      </c>
      <c r="C27" s="43" t="s">
        <v>59</v>
      </c>
      <c r="D27" s="44">
        <v>0</v>
      </c>
      <c r="E27" s="45">
        <v>25608411.949999981</v>
      </c>
      <c r="F27" s="46">
        <v>24336266.770000003</v>
      </c>
      <c r="G27" s="45">
        <v>36397502.339999989</v>
      </c>
      <c r="H27" s="46">
        <v>14215800.489999998</v>
      </c>
    </row>
    <row r="28" spans="1:8" x14ac:dyDescent="0.3">
      <c r="A28" s="42" t="s">
        <v>101</v>
      </c>
      <c r="B28" s="42" t="s">
        <v>102</v>
      </c>
      <c r="C28" s="43" t="s">
        <v>59</v>
      </c>
      <c r="D28" s="44">
        <v>0</v>
      </c>
      <c r="E28" s="45">
        <v>1583370.0300000005</v>
      </c>
      <c r="F28" s="46">
        <v>1600189.2200000002</v>
      </c>
      <c r="G28" s="45">
        <v>2010828.2600000002</v>
      </c>
      <c r="H28" s="46">
        <v>127287.78</v>
      </c>
    </row>
    <row r="29" spans="1:8" x14ac:dyDescent="0.3">
      <c r="A29" s="42" t="s">
        <v>104</v>
      </c>
      <c r="B29" s="42" t="s">
        <v>105</v>
      </c>
      <c r="C29" s="43" t="s">
        <v>39</v>
      </c>
      <c r="D29" s="44">
        <v>0</v>
      </c>
      <c r="E29" s="45">
        <v>662616.35</v>
      </c>
      <c r="F29" s="46">
        <v>665068.66</v>
      </c>
      <c r="G29" s="45">
        <v>738189.38000000047</v>
      </c>
      <c r="H29" s="46">
        <v>0</v>
      </c>
    </row>
    <row r="30" spans="1:8" x14ac:dyDescent="0.3">
      <c r="A30" s="42" t="s">
        <v>107</v>
      </c>
      <c r="B30" s="42" t="s">
        <v>108</v>
      </c>
      <c r="C30" s="43" t="s">
        <v>109</v>
      </c>
      <c r="D30" s="44">
        <v>0</v>
      </c>
      <c r="E30" s="45">
        <v>3213379.27</v>
      </c>
      <c r="F30" s="46">
        <v>2858365.0100000012</v>
      </c>
      <c r="G30" s="45">
        <v>5189720.3600000003</v>
      </c>
      <c r="H30" s="46">
        <v>859780</v>
      </c>
    </row>
    <row r="31" spans="1:8" x14ac:dyDescent="0.3">
      <c r="A31" s="42" t="s">
        <v>111</v>
      </c>
      <c r="B31" s="42" t="s">
        <v>112</v>
      </c>
      <c r="C31" s="43" t="s">
        <v>59</v>
      </c>
      <c r="D31" s="44">
        <v>0</v>
      </c>
      <c r="E31" s="45">
        <v>3122958.45</v>
      </c>
      <c r="F31" s="46">
        <v>3124040.5500000003</v>
      </c>
      <c r="G31" s="45">
        <v>5644503.589999998</v>
      </c>
      <c r="H31" s="46">
        <v>2191020.37</v>
      </c>
    </row>
    <row r="32" spans="1:8" x14ac:dyDescent="0.3">
      <c r="A32" s="42" t="s">
        <v>114</v>
      </c>
      <c r="B32" s="42" t="s">
        <v>115</v>
      </c>
      <c r="C32" s="43" t="s">
        <v>116</v>
      </c>
      <c r="D32" s="44">
        <v>0</v>
      </c>
      <c r="E32" s="45">
        <v>3975577.54</v>
      </c>
      <c r="F32" s="46">
        <v>3983510.71</v>
      </c>
      <c r="G32" s="45">
        <v>5308254.620000001</v>
      </c>
      <c r="H32" s="46">
        <v>73921.099999999991</v>
      </c>
    </row>
    <row r="33" spans="1:9" s="35" customFormat="1" ht="14.5" thickBot="1" x14ac:dyDescent="0.35">
      <c r="A33" s="47"/>
      <c r="B33" s="47" t="s">
        <v>226</v>
      </c>
      <c r="C33" s="48"/>
      <c r="D33" s="49">
        <f>SUM(D4:D32)</f>
        <v>0</v>
      </c>
      <c r="E33" s="50">
        <f t="shared" ref="E33:H33" si="0">SUM(E4:E32)</f>
        <v>129066499.08999999</v>
      </c>
      <c r="F33" s="51">
        <f t="shared" si="0"/>
        <v>128332127.73999999</v>
      </c>
      <c r="G33" s="50">
        <f t="shared" si="0"/>
        <v>201726148.94000003</v>
      </c>
      <c r="H33" s="51">
        <f t="shared" si="0"/>
        <v>28591044.920000002</v>
      </c>
      <c r="I33" s="52"/>
    </row>
    <row r="35" spans="1:9" x14ac:dyDescent="0.3">
      <c r="A35" s="53" t="s">
        <v>123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F9B11-043A-42E8-B50D-AE00F0010B1B}">
  <dimension ref="A1:M34"/>
  <sheetViews>
    <sheetView topLeftCell="A16" zoomScale="80" zoomScaleNormal="80" workbookViewId="0">
      <selection activeCell="D40" sqref="D40"/>
    </sheetView>
  </sheetViews>
  <sheetFormatPr defaultRowHeight="14.5" x14ac:dyDescent="0.35"/>
  <cols>
    <col min="1" max="1" width="19.1796875" bestFit="1" customWidth="1"/>
    <col min="2" max="2" width="10.90625" bestFit="1" customWidth="1"/>
    <col min="3" max="3" width="43.90625" customWidth="1"/>
    <col min="4" max="4" width="12.6328125" customWidth="1"/>
    <col min="5" max="5" width="17.36328125" customWidth="1"/>
    <col min="6" max="6" width="13.81640625" bestFit="1" customWidth="1"/>
    <col min="7" max="7" width="17.36328125" customWidth="1"/>
    <col min="8" max="8" width="16" style="54" customWidth="1"/>
    <col min="9" max="9" width="15.81640625" style="31" customWidth="1"/>
    <col min="10" max="10" width="15.453125" style="31" customWidth="1"/>
    <col min="11" max="11" width="16.36328125" customWidth="1"/>
    <col min="12" max="12" width="14.1796875" customWidth="1"/>
    <col min="13" max="13" width="22" customWidth="1"/>
  </cols>
  <sheetData>
    <row r="1" spans="1:9" ht="18.5" x14ac:dyDescent="0.45">
      <c r="A1" s="70" t="s">
        <v>257</v>
      </c>
    </row>
    <row r="2" spans="1:9" ht="43.5" x14ac:dyDescent="0.35">
      <c r="A2" s="69" t="s">
        <v>0</v>
      </c>
      <c r="B2" s="69" t="s">
        <v>207</v>
      </c>
      <c r="C2" s="68" t="s">
        <v>2</v>
      </c>
      <c r="D2" s="68" t="s">
        <v>206</v>
      </c>
      <c r="E2" s="68" t="s">
        <v>205</v>
      </c>
      <c r="F2" s="67" t="s">
        <v>256</v>
      </c>
      <c r="G2" s="66" t="s">
        <v>255</v>
      </c>
      <c r="H2" s="66" t="s">
        <v>254</v>
      </c>
      <c r="I2" s="66" t="s">
        <v>253</v>
      </c>
    </row>
    <row r="3" spans="1:9" ht="29" x14ac:dyDescent="0.35">
      <c r="A3" s="65" t="s">
        <v>242</v>
      </c>
      <c r="B3" s="65" t="s">
        <v>5</v>
      </c>
      <c r="C3" s="58" t="s">
        <v>6</v>
      </c>
      <c r="D3" s="58" t="s">
        <v>7</v>
      </c>
      <c r="E3" s="58" t="s">
        <v>241</v>
      </c>
      <c r="F3" s="55">
        <v>365</v>
      </c>
      <c r="G3" s="55">
        <v>7400669</v>
      </c>
      <c r="H3" s="55">
        <v>24792</v>
      </c>
      <c r="I3" s="55">
        <v>28837</v>
      </c>
    </row>
    <row r="4" spans="1:9" x14ac:dyDescent="0.35">
      <c r="A4" s="65" t="s">
        <v>240</v>
      </c>
      <c r="B4" s="65" t="s">
        <v>9</v>
      </c>
      <c r="C4" s="58" t="s">
        <v>10</v>
      </c>
      <c r="D4" s="58" t="s">
        <v>11</v>
      </c>
      <c r="E4" s="58" t="s">
        <v>194</v>
      </c>
      <c r="F4" s="55">
        <v>365</v>
      </c>
      <c r="G4" s="55">
        <v>9768071</v>
      </c>
      <c r="H4" s="55">
        <v>30872</v>
      </c>
      <c r="I4" s="55">
        <v>36201</v>
      </c>
    </row>
    <row r="5" spans="1:9" x14ac:dyDescent="0.35">
      <c r="A5" s="65" t="s">
        <v>239</v>
      </c>
      <c r="B5" s="65" t="s">
        <v>13</v>
      </c>
      <c r="C5" s="58" t="s">
        <v>14</v>
      </c>
      <c r="D5" s="58" t="s">
        <v>15</v>
      </c>
      <c r="E5" s="58" t="s">
        <v>193</v>
      </c>
      <c r="F5" s="55">
        <v>365</v>
      </c>
      <c r="G5" s="55">
        <v>14661729</v>
      </c>
      <c r="H5" s="55">
        <v>53895</v>
      </c>
      <c r="I5" s="55">
        <v>57720</v>
      </c>
    </row>
    <row r="6" spans="1:9" x14ac:dyDescent="0.35">
      <c r="A6" s="65" t="s">
        <v>237</v>
      </c>
      <c r="B6" s="65" t="s">
        <v>17</v>
      </c>
      <c r="C6" s="58" t="s">
        <v>18</v>
      </c>
      <c r="D6" s="58" t="s">
        <v>19</v>
      </c>
      <c r="E6" s="58" t="s">
        <v>191</v>
      </c>
      <c r="F6" s="55">
        <v>365</v>
      </c>
      <c r="G6" s="55">
        <v>12322914</v>
      </c>
      <c r="H6" s="55">
        <v>39167</v>
      </c>
      <c r="I6" s="55">
        <v>46381</v>
      </c>
    </row>
    <row r="7" spans="1:9" ht="29" x14ac:dyDescent="0.35">
      <c r="A7" s="65" t="s">
        <v>236</v>
      </c>
      <c r="B7" s="65" t="s">
        <v>25</v>
      </c>
      <c r="C7" s="58" t="s">
        <v>26</v>
      </c>
      <c r="D7" s="58" t="s">
        <v>27</v>
      </c>
      <c r="E7" s="58" t="s">
        <v>188</v>
      </c>
      <c r="F7" s="55">
        <v>365</v>
      </c>
      <c r="G7" s="55">
        <v>6555154</v>
      </c>
      <c r="H7" s="55">
        <v>21080</v>
      </c>
      <c r="I7" s="55">
        <v>23926</v>
      </c>
    </row>
    <row r="8" spans="1:9" ht="29" x14ac:dyDescent="0.35">
      <c r="A8" s="65" t="s">
        <v>235</v>
      </c>
      <c r="B8" s="65" t="s">
        <v>29</v>
      </c>
      <c r="C8" s="58" t="s">
        <v>30</v>
      </c>
      <c r="D8" s="58" t="s">
        <v>31</v>
      </c>
      <c r="E8" s="58" t="s">
        <v>186</v>
      </c>
      <c r="F8" s="55">
        <v>365</v>
      </c>
      <c r="G8" s="55">
        <v>8585087</v>
      </c>
      <c r="H8" s="55">
        <v>28083</v>
      </c>
      <c r="I8" s="55">
        <v>31769</v>
      </c>
    </row>
    <row r="9" spans="1:9" ht="29" x14ac:dyDescent="0.35">
      <c r="A9" s="65" t="s">
        <v>234</v>
      </c>
      <c r="B9" s="65" t="s">
        <v>33</v>
      </c>
      <c r="C9" s="58" t="s">
        <v>34</v>
      </c>
      <c r="D9" s="58" t="s">
        <v>35</v>
      </c>
      <c r="E9" s="58" t="s">
        <v>184</v>
      </c>
      <c r="F9" s="55">
        <v>365</v>
      </c>
      <c r="G9" s="55">
        <v>9070962</v>
      </c>
      <c r="H9" s="55">
        <v>30969</v>
      </c>
      <c r="I9" s="55">
        <v>34863</v>
      </c>
    </row>
    <row r="10" spans="1:9" ht="29" x14ac:dyDescent="0.35">
      <c r="A10" s="65" t="s">
        <v>233</v>
      </c>
      <c r="B10" s="65" t="s">
        <v>37</v>
      </c>
      <c r="C10" s="58" t="s">
        <v>38</v>
      </c>
      <c r="D10" s="58" t="s">
        <v>39</v>
      </c>
      <c r="E10" s="58" t="s">
        <v>140</v>
      </c>
      <c r="F10" s="55">
        <v>365</v>
      </c>
      <c r="G10" s="55">
        <v>11176920</v>
      </c>
      <c r="H10" s="55">
        <v>34383</v>
      </c>
      <c r="I10" s="55">
        <v>39409</v>
      </c>
    </row>
    <row r="11" spans="1:9" ht="29" x14ac:dyDescent="0.35">
      <c r="A11" s="65" t="s">
        <v>232</v>
      </c>
      <c r="B11" s="65" t="s">
        <v>61</v>
      </c>
      <c r="C11" s="58" t="s">
        <v>62</v>
      </c>
      <c r="D11" s="58" t="s">
        <v>63</v>
      </c>
      <c r="E11" s="58" t="s">
        <v>171</v>
      </c>
      <c r="F11" s="55">
        <v>365</v>
      </c>
      <c r="G11" s="55">
        <v>9631612</v>
      </c>
      <c r="H11" s="55">
        <v>29539</v>
      </c>
      <c r="I11" s="55">
        <v>34651</v>
      </c>
    </row>
    <row r="12" spans="1:9" ht="43.5" x14ac:dyDescent="0.35">
      <c r="A12" s="65" t="s">
        <v>231</v>
      </c>
      <c r="B12" s="65" t="s">
        <v>65</v>
      </c>
      <c r="C12" s="58" t="s">
        <v>66</v>
      </c>
      <c r="D12" s="58" t="s">
        <v>67</v>
      </c>
      <c r="E12" s="58" t="s">
        <v>169</v>
      </c>
      <c r="F12" s="55">
        <v>365</v>
      </c>
      <c r="G12" s="55">
        <v>9604679</v>
      </c>
      <c r="H12" s="55">
        <v>31569</v>
      </c>
      <c r="I12" s="55">
        <v>38417</v>
      </c>
    </row>
    <row r="13" spans="1:9" x14ac:dyDescent="0.35">
      <c r="A13" s="65" t="s">
        <v>230</v>
      </c>
      <c r="B13" s="65" t="s">
        <v>77</v>
      </c>
      <c r="C13" s="58" t="s">
        <v>78</v>
      </c>
      <c r="D13" s="58" t="s">
        <v>79</v>
      </c>
      <c r="E13" s="58" t="s">
        <v>164</v>
      </c>
      <c r="F13" s="55">
        <v>365</v>
      </c>
      <c r="G13" s="55">
        <v>16783853</v>
      </c>
      <c r="H13" s="55">
        <v>51645</v>
      </c>
      <c r="I13" s="55">
        <v>56134</v>
      </c>
    </row>
    <row r="14" spans="1:9" ht="29" x14ac:dyDescent="0.35">
      <c r="A14" s="65" t="s">
        <v>229</v>
      </c>
      <c r="B14" s="65" t="s">
        <v>81</v>
      </c>
      <c r="C14" s="58" t="s">
        <v>82</v>
      </c>
      <c r="D14" s="58" t="s">
        <v>83</v>
      </c>
      <c r="E14" s="58" t="s">
        <v>162</v>
      </c>
      <c r="F14" s="55">
        <v>365</v>
      </c>
      <c r="G14" s="55">
        <v>9117903</v>
      </c>
      <c r="H14" s="55">
        <v>30421</v>
      </c>
      <c r="I14" s="55">
        <v>36366</v>
      </c>
    </row>
    <row r="15" spans="1:9" ht="29" x14ac:dyDescent="0.35">
      <c r="A15" s="65" t="s">
        <v>228</v>
      </c>
      <c r="B15" s="65" t="s">
        <v>85</v>
      </c>
      <c r="C15" s="58" t="s">
        <v>86</v>
      </c>
      <c r="D15" s="58" t="s">
        <v>87</v>
      </c>
      <c r="E15" s="58" t="s">
        <v>160</v>
      </c>
      <c r="F15" s="55">
        <v>365</v>
      </c>
      <c r="G15" s="55">
        <v>16465352</v>
      </c>
      <c r="H15" s="55">
        <v>53844</v>
      </c>
      <c r="I15" s="55">
        <v>61890</v>
      </c>
    </row>
    <row r="16" spans="1:9" ht="29" x14ac:dyDescent="0.35">
      <c r="A16" s="65" t="s">
        <v>227</v>
      </c>
      <c r="B16" s="65" t="s">
        <v>98</v>
      </c>
      <c r="C16" s="58" t="s">
        <v>99</v>
      </c>
      <c r="D16" s="58" t="s">
        <v>59</v>
      </c>
      <c r="E16" s="58" t="s">
        <v>148</v>
      </c>
      <c r="F16" s="55">
        <v>365</v>
      </c>
      <c r="G16" s="55">
        <v>22456906</v>
      </c>
      <c r="H16" s="55">
        <v>73269</v>
      </c>
      <c r="I16" s="55">
        <v>76108</v>
      </c>
    </row>
    <row r="17" spans="1:13" x14ac:dyDescent="0.35">
      <c r="C17" s="33"/>
      <c r="D17" s="33"/>
      <c r="E17" s="33"/>
      <c r="I17" s="54"/>
      <c r="J17" s="54"/>
      <c r="K17" s="54"/>
    </row>
    <row r="18" spans="1:13" x14ac:dyDescent="0.35">
      <c r="I18" s="54"/>
      <c r="J18" s="54"/>
      <c r="K18" s="54"/>
    </row>
    <row r="19" spans="1:13" ht="15.5" x14ac:dyDescent="0.35">
      <c r="A19" s="64" t="s">
        <v>252</v>
      </c>
      <c r="I19" s="54"/>
      <c r="J19" s="54"/>
      <c r="K19" s="54"/>
    </row>
    <row r="20" spans="1:13" ht="72.5" x14ac:dyDescent="0.35">
      <c r="A20" s="61" t="s">
        <v>251</v>
      </c>
      <c r="B20" s="61" t="s">
        <v>1</v>
      </c>
      <c r="C20" s="61" t="s">
        <v>2</v>
      </c>
      <c r="D20" s="63" t="s">
        <v>206</v>
      </c>
      <c r="E20" s="63" t="s">
        <v>205</v>
      </c>
      <c r="F20" s="61" t="s">
        <v>250</v>
      </c>
      <c r="G20" s="61" t="s">
        <v>249</v>
      </c>
      <c r="H20" s="61" t="s">
        <v>248</v>
      </c>
      <c r="I20" s="61" t="s">
        <v>247</v>
      </c>
      <c r="J20" s="61" t="s">
        <v>246</v>
      </c>
      <c r="K20" s="61" t="s">
        <v>245</v>
      </c>
      <c r="L20" s="62" t="s">
        <v>244</v>
      </c>
      <c r="M20" s="61" t="s">
        <v>243</v>
      </c>
    </row>
    <row r="21" spans="1:13" ht="29" x14ac:dyDescent="0.35">
      <c r="A21" s="60" t="s">
        <v>242</v>
      </c>
      <c r="B21" s="60" t="s">
        <v>5</v>
      </c>
      <c r="C21" s="59" t="s">
        <v>6</v>
      </c>
      <c r="D21" s="58" t="s">
        <v>7</v>
      </c>
      <c r="E21" s="58" t="s">
        <v>241</v>
      </c>
      <c r="F21" s="57">
        <v>16</v>
      </c>
      <c r="G21" s="57">
        <v>3923</v>
      </c>
      <c r="H21" s="57">
        <v>3371</v>
      </c>
      <c r="I21" s="57">
        <v>340</v>
      </c>
      <c r="J21" s="57">
        <v>20</v>
      </c>
      <c r="K21" s="57">
        <v>32</v>
      </c>
      <c r="L21" s="56">
        <f>SUM(F21:K21)</f>
        <v>7702</v>
      </c>
      <c r="M21" s="55">
        <v>676</v>
      </c>
    </row>
    <row r="22" spans="1:13" x14ac:dyDescent="0.35">
      <c r="A22" s="60" t="s">
        <v>240</v>
      </c>
      <c r="B22" s="60" t="s">
        <v>9</v>
      </c>
      <c r="C22" s="59" t="s">
        <v>10</v>
      </c>
      <c r="D22" s="58" t="s">
        <v>11</v>
      </c>
      <c r="E22" s="58" t="s">
        <v>194</v>
      </c>
      <c r="F22" s="57">
        <v>86</v>
      </c>
      <c r="G22" s="57">
        <v>6456</v>
      </c>
      <c r="H22" s="57">
        <v>4354</v>
      </c>
      <c r="I22" s="57">
        <v>408</v>
      </c>
      <c r="J22" s="57">
        <v>97</v>
      </c>
      <c r="K22" s="57">
        <v>48</v>
      </c>
      <c r="L22" s="56">
        <f>SUM(F22:K22)</f>
        <v>11449</v>
      </c>
      <c r="M22" s="55">
        <v>2222</v>
      </c>
    </row>
    <row r="23" spans="1:13" x14ac:dyDescent="0.35">
      <c r="A23" s="60" t="s">
        <v>239</v>
      </c>
      <c r="B23" s="60" t="s">
        <v>13</v>
      </c>
      <c r="C23" s="59" t="s">
        <v>238</v>
      </c>
      <c r="D23" s="58" t="s">
        <v>15</v>
      </c>
      <c r="E23" s="58" t="s">
        <v>193</v>
      </c>
      <c r="F23" s="57">
        <v>1</v>
      </c>
      <c r="G23" s="57">
        <v>2387</v>
      </c>
      <c r="H23" s="57">
        <v>4166</v>
      </c>
      <c r="I23" s="57">
        <v>6440</v>
      </c>
      <c r="J23" s="57">
        <v>69</v>
      </c>
      <c r="K23" s="57">
        <v>66</v>
      </c>
      <c r="L23" s="56">
        <f>SUM(F23:K23)</f>
        <v>13129</v>
      </c>
      <c r="M23" s="55">
        <v>2322</v>
      </c>
    </row>
    <row r="24" spans="1:13" x14ac:dyDescent="0.35">
      <c r="A24" s="60" t="s">
        <v>237</v>
      </c>
      <c r="B24" s="60" t="s">
        <v>17</v>
      </c>
      <c r="C24" s="59" t="s">
        <v>18</v>
      </c>
      <c r="D24" s="58" t="s">
        <v>19</v>
      </c>
      <c r="E24" s="58" t="s">
        <v>191</v>
      </c>
      <c r="F24" s="57">
        <v>184</v>
      </c>
      <c r="G24" s="57">
        <v>9851</v>
      </c>
      <c r="H24" s="57">
        <v>4668</v>
      </c>
      <c r="I24" s="57">
        <v>1859</v>
      </c>
      <c r="J24" s="57">
        <v>39</v>
      </c>
      <c r="K24" s="57">
        <v>30</v>
      </c>
      <c r="L24" s="56">
        <f>SUM(F24:K24)</f>
        <v>16631</v>
      </c>
      <c r="M24" s="55">
        <v>2795</v>
      </c>
    </row>
    <row r="25" spans="1:13" ht="29" x14ac:dyDescent="0.35">
      <c r="A25" s="60" t="s">
        <v>236</v>
      </c>
      <c r="B25" s="60" t="s">
        <v>25</v>
      </c>
      <c r="C25" s="59" t="s">
        <v>26</v>
      </c>
      <c r="D25" s="58" t="s">
        <v>27</v>
      </c>
      <c r="E25" s="58" t="s">
        <v>188</v>
      </c>
      <c r="F25" s="57">
        <v>34</v>
      </c>
      <c r="G25" s="57">
        <v>2679</v>
      </c>
      <c r="H25" s="57">
        <v>1641</v>
      </c>
      <c r="I25" s="57">
        <v>69</v>
      </c>
      <c r="J25" s="57">
        <v>54</v>
      </c>
      <c r="K25" s="57">
        <v>12</v>
      </c>
      <c r="L25" s="56">
        <f>SUM(F25:K25)</f>
        <v>4489</v>
      </c>
      <c r="M25" s="55">
        <v>775</v>
      </c>
    </row>
    <row r="26" spans="1:13" ht="29" x14ac:dyDescent="0.35">
      <c r="A26" s="60" t="s">
        <v>235</v>
      </c>
      <c r="B26" s="60" t="s">
        <v>29</v>
      </c>
      <c r="C26" s="59" t="s">
        <v>30</v>
      </c>
      <c r="D26" s="58" t="s">
        <v>31</v>
      </c>
      <c r="E26" s="58" t="s">
        <v>186</v>
      </c>
      <c r="F26" s="57">
        <v>13</v>
      </c>
      <c r="G26" s="57">
        <v>3948</v>
      </c>
      <c r="H26" s="57">
        <v>3044</v>
      </c>
      <c r="I26" s="57">
        <v>132</v>
      </c>
      <c r="J26" s="57">
        <v>60</v>
      </c>
      <c r="K26" s="57">
        <v>30</v>
      </c>
      <c r="L26" s="56">
        <f>SUM(F26:K26)</f>
        <v>7227</v>
      </c>
      <c r="M26" s="55">
        <v>1582</v>
      </c>
    </row>
    <row r="27" spans="1:13" ht="29" x14ac:dyDescent="0.35">
      <c r="A27" s="60" t="s">
        <v>234</v>
      </c>
      <c r="B27" s="60" t="s">
        <v>33</v>
      </c>
      <c r="C27" s="59" t="s">
        <v>34</v>
      </c>
      <c r="D27" s="58" t="s">
        <v>35</v>
      </c>
      <c r="E27" s="58" t="s">
        <v>184</v>
      </c>
      <c r="F27" s="57">
        <v>8</v>
      </c>
      <c r="G27" s="57">
        <v>5595</v>
      </c>
      <c r="H27" s="57">
        <v>4840</v>
      </c>
      <c r="I27" s="57">
        <v>554</v>
      </c>
      <c r="J27" s="57">
        <v>10</v>
      </c>
      <c r="K27" s="57">
        <v>5</v>
      </c>
      <c r="L27" s="56">
        <f>SUM(F27:K27)</f>
        <v>11012</v>
      </c>
      <c r="M27" s="55">
        <v>1333</v>
      </c>
    </row>
    <row r="28" spans="1:13" ht="29" x14ac:dyDescent="0.35">
      <c r="A28" s="60" t="s">
        <v>233</v>
      </c>
      <c r="B28" s="60" t="s">
        <v>37</v>
      </c>
      <c r="C28" s="59" t="s">
        <v>38</v>
      </c>
      <c r="D28" s="58" t="s">
        <v>39</v>
      </c>
      <c r="E28" s="58" t="s">
        <v>140</v>
      </c>
      <c r="F28" s="57">
        <v>0</v>
      </c>
      <c r="G28" s="57">
        <v>7002</v>
      </c>
      <c r="H28" s="57">
        <v>5083</v>
      </c>
      <c r="I28" s="57">
        <v>600</v>
      </c>
      <c r="J28" s="57">
        <v>221</v>
      </c>
      <c r="K28" s="57">
        <v>24</v>
      </c>
      <c r="L28" s="56">
        <f>SUM(F28:K28)</f>
        <v>12930</v>
      </c>
      <c r="M28" s="55"/>
    </row>
    <row r="29" spans="1:13" ht="29" x14ac:dyDescent="0.35">
      <c r="A29" s="60" t="s">
        <v>232</v>
      </c>
      <c r="B29" s="60" t="s">
        <v>61</v>
      </c>
      <c r="C29" s="59" t="s">
        <v>62</v>
      </c>
      <c r="D29" s="58" t="s">
        <v>63</v>
      </c>
      <c r="E29" s="58" t="s">
        <v>171</v>
      </c>
      <c r="F29" s="57">
        <v>605</v>
      </c>
      <c r="G29" s="57">
        <v>5821</v>
      </c>
      <c r="H29" s="57">
        <v>4181</v>
      </c>
      <c r="I29" s="57">
        <v>110</v>
      </c>
      <c r="J29" s="57">
        <v>68</v>
      </c>
      <c r="K29" s="57">
        <v>41</v>
      </c>
      <c r="L29" s="56">
        <f>SUM(F29:K29)</f>
        <v>10826</v>
      </c>
      <c r="M29" s="55">
        <v>2601</v>
      </c>
    </row>
    <row r="30" spans="1:13" ht="43.5" x14ac:dyDescent="0.35">
      <c r="A30" s="60" t="s">
        <v>231</v>
      </c>
      <c r="B30" s="60" t="s">
        <v>65</v>
      </c>
      <c r="C30" s="59" t="s">
        <v>214</v>
      </c>
      <c r="D30" s="58" t="s">
        <v>67</v>
      </c>
      <c r="E30" s="58" t="s">
        <v>169</v>
      </c>
      <c r="F30" s="57">
        <v>244</v>
      </c>
      <c r="G30" s="57">
        <v>6542</v>
      </c>
      <c r="H30" s="57">
        <v>4434</v>
      </c>
      <c r="I30" s="57">
        <v>200</v>
      </c>
      <c r="J30" s="57">
        <v>337</v>
      </c>
      <c r="K30" s="57">
        <v>69</v>
      </c>
      <c r="L30" s="56">
        <f>SUM(F30:K30)</f>
        <v>11826</v>
      </c>
      <c r="M30" s="55">
        <v>2314</v>
      </c>
    </row>
    <row r="31" spans="1:13" x14ac:dyDescent="0.35">
      <c r="A31" s="60" t="s">
        <v>230</v>
      </c>
      <c r="B31" s="60" t="s">
        <v>77</v>
      </c>
      <c r="C31" s="59" t="s">
        <v>78</v>
      </c>
      <c r="D31" s="58" t="s">
        <v>79</v>
      </c>
      <c r="E31" s="58" t="s">
        <v>164</v>
      </c>
      <c r="F31" s="57">
        <v>0</v>
      </c>
      <c r="G31" s="57">
        <v>10496</v>
      </c>
      <c r="H31" s="57">
        <v>7241</v>
      </c>
      <c r="I31" s="57">
        <v>1698</v>
      </c>
      <c r="J31" s="57">
        <v>129</v>
      </c>
      <c r="K31" s="57">
        <v>43</v>
      </c>
      <c r="L31" s="56">
        <f>SUM(F31:K31)</f>
        <v>19607</v>
      </c>
      <c r="M31" s="55">
        <v>4012</v>
      </c>
    </row>
    <row r="32" spans="1:13" ht="29" x14ac:dyDescent="0.35">
      <c r="A32" s="60" t="s">
        <v>229</v>
      </c>
      <c r="B32" s="60" t="s">
        <v>81</v>
      </c>
      <c r="C32" s="59" t="s">
        <v>82</v>
      </c>
      <c r="D32" s="58" t="s">
        <v>83</v>
      </c>
      <c r="E32" s="58" t="s">
        <v>162</v>
      </c>
      <c r="F32" s="57">
        <v>4175</v>
      </c>
      <c r="G32" s="57">
        <v>5761</v>
      </c>
      <c r="H32" s="57">
        <v>3701</v>
      </c>
      <c r="I32" s="57">
        <v>476</v>
      </c>
      <c r="J32" s="57">
        <v>169</v>
      </c>
      <c r="K32" s="57">
        <v>75</v>
      </c>
      <c r="L32" s="56">
        <f>SUM(F32:K32)</f>
        <v>14357</v>
      </c>
      <c r="M32" s="55">
        <v>1725</v>
      </c>
    </row>
    <row r="33" spans="1:13" ht="29" x14ac:dyDescent="0.35">
      <c r="A33" s="60" t="s">
        <v>228</v>
      </c>
      <c r="B33" s="60" t="s">
        <v>85</v>
      </c>
      <c r="C33" s="59" t="s">
        <v>86</v>
      </c>
      <c r="D33" s="58" t="s">
        <v>87</v>
      </c>
      <c r="E33" s="58" t="s">
        <v>160</v>
      </c>
      <c r="F33" s="57">
        <v>35</v>
      </c>
      <c r="G33" s="57">
        <v>11386</v>
      </c>
      <c r="H33" s="57">
        <v>11893</v>
      </c>
      <c r="I33" s="57">
        <v>1232</v>
      </c>
      <c r="J33" s="57">
        <v>272</v>
      </c>
      <c r="K33" s="57">
        <v>43</v>
      </c>
      <c r="L33" s="56">
        <f>SUM(F33:K33)</f>
        <v>24861</v>
      </c>
      <c r="M33" s="55">
        <v>69</v>
      </c>
    </row>
    <row r="34" spans="1:13" ht="29" x14ac:dyDescent="0.35">
      <c r="A34" s="60" t="s">
        <v>227</v>
      </c>
      <c r="B34" s="60" t="s">
        <v>98</v>
      </c>
      <c r="C34" s="59" t="s">
        <v>99</v>
      </c>
      <c r="D34" s="58" t="s">
        <v>59</v>
      </c>
      <c r="E34" s="58" t="s">
        <v>148</v>
      </c>
      <c r="F34" s="57">
        <v>578</v>
      </c>
      <c r="G34" s="57">
        <v>15920</v>
      </c>
      <c r="H34" s="57">
        <v>12826</v>
      </c>
      <c r="I34" s="57">
        <v>1210</v>
      </c>
      <c r="J34" s="57">
        <v>247</v>
      </c>
      <c r="K34" s="57">
        <v>38</v>
      </c>
      <c r="L34" s="56">
        <f>SUM(F34:K34)</f>
        <v>30819</v>
      </c>
      <c r="M34" s="55">
        <v>3357</v>
      </c>
    </row>
  </sheetData>
  <pageMargins left="0.23622047244094491" right="0.23622047244094491" top="0.15748031496062992" bottom="0.15748031496062992" header="0.11811023622047245" footer="0.11811023622047245"/>
  <pageSetup paperSize="9" scale="5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950A68-B0A2-415E-9747-8BDB905C2083}">
  <sheetPr>
    <pageSetUpPr fitToPage="1"/>
  </sheetPr>
  <dimension ref="A1:J38"/>
  <sheetViews>
    <sheetView zoomScale="80" zoomScaleNormal="80" workbookViewId="0">
      <selection activeCell="D38" sqref="D38"/>
    </sheetView>
  </sheetViews>
  <sheetFormatPr defaultRowHeight="14.5" x14ac:dyDescent="0.35"/>
  <cols>
    <col min="1" max="1" width="14.453125" customWidth="1"/>
    <col min="2" max="2" width="68.81640625" customWidth="1"/>
    <col min="3" max="3" width="14.453125" customWidth="1"/>
    <col min="4" max="4" width="57.1796875" customWidth="1"/>
    <col min="5" max="5" width="19" customWidth="1"/>
    <col min="6" max="6" width="17.1796875" style="31" customWidth="1"/>
    <col min="7" max="7" width="17" customWidth="1"/>
    <col min="8" max="8" width="14.81640625" bestFit="1" customWidth="1"/>
    <col min="9" max="9" width="16.54296875" style="31" customWidth="1"/>
    <col min="10" max="10" width="14.81640625" bestFit="1" customWidth="1"/>
  </cols>
  <sheetData>
    <row r="1" spans="1:10" ht="23.5" x14ac:dyDescent="0.55000000000000004">
      <c r="A1" s="76" t="s">
        <v>261</v>
      </c>
    </row>
    <row r="2" spans="1:10" ht="36" customHeight="1" x14ac:dyDescent="0.35">
      <c r="A2" s="74" t="s">
        <v>1</v>
      </c>
      <c r="B2" s="75" t="s">
        <v>2</v>
      </c>
      <c r="C2" s="75" t="s">
        <v>206</v>
      </c>
      <c r="D2" s="74" t="s">
        <v>204</v>
      </c>
      <c r="E2" s="74" t="s">
        <v>260</v>
      </c>
      <c r="F2" s="74"/>
      <c r="G2" s="74"/>
      <c r="H2" s="74" t="s">
        <v>259</v>
      </c>
      <c r="I2" s="74"/>
      <c r="J2" s="74"/>
    </row>
    <row r="3" spans="1:10" x14ac:dyDescent="0.35">
      <c r="A3" s="74"/>
      <c r="B3" s="75"/>
      <c r="C3" s="75"/>
      <c r="D3" s="74"/>
      <c r="E3" s="68">
        <v>2022</v>
      </c>
      <c r="F3" s="68">
        <v>2023</v>
      </c>
      <c r="G3" s="68" t="s">
        <v>258</v>
      </c>
      <c r="H3" s="68">
        <v>2022</v>
      </c>
      <c r="I3" s="68">
        <v>2023</v>
      </c>
      <c r="J3" s="68" t="s">
        <v>258</v>
      </c>
    </row>
    <row r="4" spans="1:10" ht="31" x14ac:dyDescent="0.35">
      <c r="A4" s="73" t="s">
        <v>5</v>
      </c>
      <c r="B4" s="21" t="s">
        <v>6</v>
      </c>
      <c r="C4" s="21" t="s">
        <v>7</v>
      </c>
      <c r="D4" s="72" t="s">
        <v>168</v>
      </c>
      <c r="E4" s="71">
        <v>41978096.789999999</v>
      </c>
      <c r="F4" s="71">
        <v>61321874</v>
      </c>
      <c r="G4" s="71">
        <v>53680413.740000002</v>
      </c>
      <c r="H4" s="71">
        <v>44328078.071298003</v>
      </c>
      <c r="I4" s="71">
        <v>67191759.032700419</v>
      </c>
      <c r="J4" s="71">
        <v>57797931.421137169</v>
      </c>
    </row>
    <row r="5" spans="1:10" ht="31" x14ac:dyDescent="0.35">
      <c r="A5" s="73" t="s">
        <v>5</v>
      </c>
      <c r="B5" s="21" t="s">
        <v>6</v>
      </c>
      <c r="C5" s="21" t="s">
        <v>7</v>
      </c>
      <c r="D5" s="72" t="s">
        <v>195</v>
      </c>
      <c r="E5" s="71"/>
      <c r="F5" s="71">
        <v>6641114</v>
      </c>
      <c r="G5" s="71">
        <v>5417850.0099999998</v>
      </c>
      <c r="H5" s="71"/>
      <c r="I5" s="71">
        <v>6627857.1656196006</v>
      </c>
      <c r="J5" s="71">
        <v>5895152.7114279149</v>
      </c>
    </row>
    <row r="6" spans="1:10" ht="15.5" x14ac:dyDescent="0.35">
      <c r="A6" s="73" t="s">
        <v>9</v>
      </c>
      <c r="B6" s="21" t="s">
        <v>10</v>
      </c>
      <c r="C6" s="21" t="s">
        <v>11</v>
      </c>
      <c r="D6" s="72" t="s">
        <v>159</v>
      </c>
      <c r="E6" s="71">
        <v>41983879.009999998</v>
      </c>
      <c r="F6" s="71">
        <v>68715804</v>
      </c>
      <c r="G6" s="71">
        <v>54492309.759999998</v>
      </c>
      <c r="H6" s="71">
        <v>42788841.490929797</v>
      </c>
      <c r="I6" s="71">
        <v>71610605.701192603</v>
      </c>
      <c r="J6" s="71">
        <v>55425363.825744718</v>
      </c>
    </row>
    <row r="7" spans="1:10" ht="15.5" x14ac:dyDescent="0.35">
      <c r="A7" s="73" t="s">
        <v>13</v>
      </c>
      <c r="B7" s="21" t="s">
        <v>14</v>
      </c>
      <c r="C7" s="21" t="s">
        <v>15</v>
      </c>
      <c r="D7" s="72" t="s">
        <v>192</v>
      </c>
      <c r="E7" s="71">
        <v>55944802.299999997</v>
      </c>
      <c r="F7" s="71">
        <v>81091522</v>
      </c>
      <c r="G7" s="71">
        <v>69053513.260000005</v>
      </c>
      <c r="H7" s="71">
        <v>58875441.48914399</v>
      </c>
      <c r="I7" s="71">
        <v>83248301.514534265</v>
      </c>
      <c r="J7" s="71">
        <v>67798899.959720641</v>
      </c>
    </row>
    <row r="8" spans="1:10" ht="15.5" x14ac:dyDescent="0.35">
      <c r="A8" s="73" t="s">
        <v>17</v>
      </c>
      <c r="B8" s="21" t="s">
        <v>18</v>
      </c>
      <c r="C8" s="21" t="s">
        <v>19</v>
      </c>
      <c r="D8" s="72" t="s">
        <v>190</v>
      </c>
      <c r="E8" s="71">
        <v>51768323.079999998</v>
      </c>
      <c r="F8" s="71">
        <v>71524001</v>
      </c>
      <c r="G8" s="71">
        <v>60629130.759999998</v>
      </c>
      <c r="H8" s="71">
        <v>45178714.274881601</v>
      </c>
      <c r="I8" s="71">
        <v>76767953.647633478</v>
      </c>
      <c r="J8" s="71">
        <v>62149871.262757294</v>
      </c>
    </row>
    <row r="9" spans="1:10" ht="15.5" x14ac:dyDescent="0.35">
      <c r="A9" s="73" t="s">
        <v>21</v>
      </c>
      <c r="B9" s="21" t="s">
        <v>22</v>
      </c>
      <c r="C9" s="21" t="s">
        <v>23</v>
      </c>
      <c r="D9" s="72" t="s">
        <v>159</v>
      </c>
      <c r="E9" s="71">
        <v>20349348.260000002</v>
      </c>
      <c r="F9" s="71">
        <v>27658360</v>
      </c>
      <c r="G9" s="71">
        <v>27244299.010000002</v>
      </c>
      <c r="H9" s="71">
        <v>20826406.033131998</v>
      </c>
      <c r="I9" s="71">
        <v>28820294.342770312</v>
      </c>
      <c r="J9" s="71">
        <v>28136983.309547838</v>
      </c>
    </row>
    <row r="10" spans="1:10" ht="15.5" x14ac:dyDescent="0.35">
      <c r="A10" s="73" t="s">
        <v>25</v>
      </c>
      <c r="B10" s="21" t="s">
        <v>26</v>
      </c>
      <c r="C10" s="21" t="s">
        <v>27</v>
      </c>
      <c r="D10" s="72" t="s">
        <v>187</v>
      </c>
      <c r="E10" s="71">
        <v>14759863.890000001</v>
      </c>
      <c r="F10" s="71">
        <v>20079528</v>
      </c>
      <c r="G10" s="71">
        <v>19120640.989999998</v>
      </c>
      <c r="H10" s="71">
        <v>14962676.4933639</v>
      </c>
      <c r="I10" s="71">
        <v>19709616.197349612</v>
      </c>
      <c r="J10" s="71">
        <v>17804211.679328848</v>
      </c>
    </row>
    <row r="11" spans="1:10" ht="29" x14ac:dyDescent="0.35">
      <c r="A11" s="73" t="s">
        <v>29</v>
      </c>
      <c r="B11" s="21" t="s">
        <v>30</v>
      </c>
      <c r="C11" s="21" t="s">
        <v>31</v>
      </c>
      <c r="D11" s="72" t="s">
        <v>185</v>
      </c>
      <c r="E11" s="71">
        <v>42518013</v>
      </c>
      <c r="F11" s="71">
        <v>51969291</v>
      </c>
      <c r="G11" s="71">
        <v>45220053.740000002</v>
      </c>
      <c r="H11" s="71">
        <v>38292397.671124794</v>
      </c>
      <c r="I11" s="71">
        <v>53323062.78296867</v>
      </c>
      <c r="J11" s="71">
        <v>47823917.1931592</v>
      </c>
    </row>
    <row r="12" spans="1:10" ht="15.5" x14ac:dyDescent="0.35">
      <c r="A12" s="73" t="s">
        <v>33</v>
      </c>
      <c r="B12" s="21" t="s">
        <v>34</v>
      </c>
      <c r="C12" s="21" t="s">
        <v>35</v>
      </c>
      <c r="D12" s="72" t="s">
        <v>183</v>
      </c>
      <c r="E12" s="71">
        <v>26327451.309999999</v>
      </c>
      <c r="F12" s="71">
        <v>39487872</v>
      </c>
      <c r="G12" s="71">
        <v>32719557.07</v>
      </c>
      <c r="H12" s="71">
        <v>27107595.894747898</v>
      </c>
      <c r="I12" s="71">
        <v>39844701.156655043</v>
      </c>
      <c r="J12" s="71">
        <v>32157010.597168319</v>
      </c>
    </row>
    <row r="13" spans="1:10" ht="15.5" x14ac:dyDescent="0.35">
      <c r="A13" s="73" t="s">
        <v>37</v>
      </c>
      <c r="B13" s="21" t="s">
        <v>38</v>
      </c>
      <c r="C13" s="21" t="s">
        <v>39</v>
      </c>
      <c r="D13" s="72" t="s">
        <v>159</v>
      </c>
      <c r="E13" s="71">
        <v>89542136.960000008</v>
      </c>
      <c r="F13" s="71">
        <v>114953402</v>
      </c>
      <c r="G13" s="71">
        <v>93492653.260000005</v>
      </c>
      <c r="H13" s="71">
        <v>95215804.81508337</v>
      </c>
      <c r="I13" s="71">
        <v>119110164.18977965</v>
      </c>
      <c r="J13" s="71">
        <v>90575599.041713238</v>
      </c>
    </row>
    <row r="14" spans="1:10" ht="15.5" x14ac:dyDescent="0.35">
      <c r="A14" s="73" t="s">
        <v>41</v>
      </c>
      <c r="B14" s="21" t="s">
        <v>182</v>
      </c>
      <c r="C14" s="21" t="s">
        <v>43</v>
      </c>
      <c r="D14" s="72" t="s">
        <v>180</v>
      </c>
      <c r="E14" s="71">
        <v>27778390.550000001</v>
      </c>
      <c r="F14" s="71">
        <v>46005992</v>
      </c>
      <c r="G14" s="71">
        <v>39829010.990000002</v>
      </c>
      <c r="H14" s="71">
        <v>29685817.827959996</v>
      </c>
      <c r="I14" s="71">
        <v>48954156.121570192</v>
      </c>
      <c r="J14" s="71">
        <v>41703816.852800578</v>
      </c>
    </row>
    <row r="15" spans="1:10" ht="15.5" x14ac:dyDescent="0.35">
      <c r="A15" s="73" t="s">
        <v>45</v>
      </c>
      <c r="B15" s="21" t="s">
        <v>46</v>
      </c>
      <c r="C15" s="21" t="s">
        <v>47</v>
      </c>
      <c r="D15" s="72" t="s">
        <v>178</v>
      </c>
      <c r="E15" s="71">
        <v>19720797</v>
      </c>
      <c r="F15" s="71">
        <v>28255005</v>
      </c>
      <c r="G15" s="71">
        <v>24534166.5</v>
      </c>
      <c r="H15" s="71">
        <v>17704776.392593496</v>
      </c>
      <c r="I15" s="71">
        <v>29717939.626292221</v>
      </c>
      <c r="J15" s="71">
        <v>24278600.851599496</v>
      </c>
    </row>
    <row r="16" spans="1:10" ht="29" x14ac:dyDescent="0.35">
      <c r="A16" s="73" t="s">
        <v>49</v>
      </c>
      <c r="B16" s="21" t="s">
        <v>50</v>
      </c>
      <c r="C16" s="21" t="s">
        <v>51</v>
      </c>
      <c r="D16" s="72" t="s">
        <v>176</v>
      </c>
      <c r="E16" s="71">
        <v>52761296.319999993</v>
      </c>
      <c r="F16" s="71">
        <v>68175252</v>
      </c>
      <c r="G16" s="71">
        <v>56076930</v>
      </c>
      <c r="H16" s="71">
        <v>54137442.897278987</v>
      </c>
      <c r="I16" s="71">
        <v>67253119.988518968</v>
      </c>
      <c r="J16" s="71">
        <v>58909242.696427852</v>
      </c>
    </row>
    <row r="17" spans="1:10" ht="15.5" x14ac:dyDescent="0.35">
      <c r="A17" s="73" t="s">
        <v>53</v>
      </c>
      <c r="B17" s="21" t="s">
        <v>54</v>
      </c>
      <c r="C17" s="21" t="s">
        <v>55</v>
      </c>
      <c r="D17" s="72" t="s">
        <v>174</v>
      </c>
      <c r="E17" s="71">
        <v>13794219.4</v>
      </c>
      <c r="F17" s="71">
        <v>16430226</v>
      </c>
      <c r="G17" s="71">
        <v>13228916.99</v>
      </c>
      <c r="H17" s="71">
        <v>12306887.040335998</v>
      </c>
      <c r="I17" s="71">
        <v>16599697.397337597</v>
      </c>
      <c r="J17" s="71">
        <v>16356217.485056801</v>
      </c>
    </row>
    <row r="18" spans="1:10" ht="15.5" x14ac:dyDescent="0.35">
      <c r="A18" s="73" t="s">
        <v>57</v>
      </c>
      <c r="B18" s="21" t="s">
        <v>58</v>
      </c>
      <c r="C18" s="21" t="s">
        <v>59</v>
      </c>
      <c r="D18" s="72" t="s">
        <v>172</v>
      </c>
      <c r="E18" s="71">
        <v>40481855.439999998</v>
      </c>
      <c r="F18" s="71">
        <v>55526053</v>
      </c>
      <c r="G18" s="71">
        <v>48270881.25</v>
      </c>
      <c r="H18" s="71">
        <v>40180134.843668401</v>
      </c>
      <c r="I18" s="71">
        <v>57473149.423486732</v>
      </c>
      <c r="J18" s="71">
        <v>49839019.752736203</v>
      </c>
    </row>
    <row r="19" spans="1:10" ht="15.5" x14ac:dyDescent="0.35">
      <c r="A19" s="73" t="s">
        <v>61</v>
      </c>
      <c r="B19" s="21" t="s">
        <v>62</v>
      </c>
      <c r="C19" s="21" t="s">
        <v>63</v>
      </c>
      <c r="D19" s="72" t="s">
        <v>170</v>
      </c>
      <c r="E19" s="71">
        <v>56411255.370000005</v>
      </c>
      <c r="F19" s="71">
        <v>77786300</v>
      </c>
      <c r="G19" s="71">
        <v>65765842.509999998</v>
      </c>
      <c r="H19" s="71">
        <v>53335811.771234989</v>
      </c>
      <c r="I19" s="71">
        <v>83269417.279483035</v>
      </c>
      <c r="J19" s="71">
        <v>69748039.559703708</v>
      </c>
    </row>
    <row r="20" spans="1:10" ht="31" x14ac:dyDescent="0.35">
      <c r="A20" s="73" t="s">
        <v>65</v>
      </c>
      <c r="B20" s="21" t="s">
        <v>66</v>
      </c>
      <c r="C20" s="21" t="s">
        <v>67</v>
      </c>
      <c r="D20" s="72" t="s">
        <v>168</v>
      </c>
      <c r="E20" s="71">
        <v>66827890.68</v>
      </c>
      <c r="F20" s="71">
        <v>90379249</v>
      </c>
      <c r="G20" s="71">
        <v>77877133.510000005</v>
      </c>
      <c r="H20" s="71">
        <v>68010574.611537591</v>
      </c>
      <c r="I20" s="71">
        <v>93597171.706909791</v>
      </c>
      <c r="J20" s="71">
        <v>82243829.821009442</v>
      </c>
    </row>
    <row r="21" spans="1:10" ht="15.5" x14ac:dyDescent="0.35">
      <c r="A21" s="73" t="s">
        <v>69</v>
      </c>
      <c r="B21" s="21" t="s">
        <v>70</v>
      </c>
      <c r="C21" s="21" t="s">
        <v>71</v>
      </c>
      <c r="D21" s="72" t="s">
        <v>166</v>
      </c>
      <c r="E21" s="71">
        <v>23225812.080000002</v>
      </c>
      <c r="F21" s="71">
        <v>40012864</v>
      </c>
      <c r="G21" s="71">
        <v>36976852.490000002</v>
      </c>
      <c r="H21" s="71">
        <v>24185368.719399996</v>
      </c>
      <c r="I21" s="71">
        <v>43048692.197327994</v>
      </c>
      <c r="J21" s="71">
        <v>38306189.962487996</v>
      </c>
    </row>
    <row r="22" spans="1:10" ht="15.5" x14ac:dyDescent="0.35">
      <c r="A22" s="73" t="s">
        <v>73</v>
      </c>
      <c r="B22" s="21" t="s">
        <v>74</v>
      </c>
      <c r="C22" s="21" t="s">
        <v>75</v>
      </c>
      <c r="D22" s="72" t="s">
        <v>158</v>
      </c>
      <c r="E22" s="71">
        <v>6215774.5499999998</v>
      </c>
      <c r="F22" s="71">
        <v>8651898</v>
      </c>
      <c r="G22" s="71">
        <v>7201337.2599999998</v>
      </c>
      <c r="H22" s="71">
        <v>6469157.7339479998</v>
      </c>
      <c r="I22" s="71">
        <v>8507415.3565751985</v>
      </c>
      <c r="J22" s="71">
        <v>7037221.1453543995</v>
      </c>
    </row>
    <row r="23" spans="1:10" ht="15.5" x14ac:dyDescent="0.35">
      <c r="A23" s="73" t="s">
        <v>77</v>
      </c>
      <c r="B23" s="21" t="s">
        <v>78</v>
      </c>
      <c r="C23" s="21" t="s">
        <v>79</v>
      </c>
      <c r="D23" s="72" t="s">
        <v>163</v>
      </c>
      <c r="E23" s="71">
        <v>115998686.02000001</v>
      </c>
      <c r="F23" s="71">
        <v>151683474</v>
      </c>
      <c r="G23" s="71">
        <v>123549750</v>
      </c>
      <c r="H23" s="71">
        <v>118577250.78611578</v>
      </c>
      <c r="I23" s="71">
        <v>150223823.2269628</v>
      </c>
      <c r="J23" s="71">
        <v>124694701.13812043</v>
      </c>
    </row>
    <row r="24" spans="1:10" ht="15.5" x14ac:dyDescent="0.35">
      <c r="A24" s="73" t="s">
        <v>81</v>
      </c>
      <c r="B24" s="21" t="s">
        <v>82</v>
      </c>
      <c r="C24" s="21" t="s">
        <v>83</v>
      </c>
      <c r="D24" s="72" t="s">
        <v>161</v>
      </c>
      <c r="E24" s="71">
        <v>41819931.68</v>
      </c>
      <c r="F24" s="71">
        <v>54800998</v>
      </c>
      <c r="G24" s="71">
        <v>48430114.509999998</v>
      </c>
      <c r="H24" s="71">
        <v>40818366.168673798</v>
      </c>
      <c r="I24" s="71">
        <v>58627534.631425105</v>
      </c>
      <c r="J24" s="71">
        <v>49664615.11073453</v>
      </c>
    </row>
    <row r="25" spans="1:10" ht="15.5" x14ac:dyDescent="0.35">
      <c r="A25" s="73" t="s">
        <v>85</v>
      </c>
      <c r="B25" s="21" t="s">
        <v>86</v>
      </c>
      <c r="C25" s="21" t="s">
        <v>87</v>
      </c>
      <c r="D25" s="72" t="s">
        <v>159</v>
      </c>
      <c r="E25" s="71">
        <v>77603356.930000007</v>
      </c>
      <c r="F25" s="71">
        <v>100969229</v>
      </c>
      <c r="G25" s="71">
        <v>89126388.760000005</v>
      </c>
      <c r="H25" s="71">
        <v>76966273.562217191</v>
      </c>
      <c r="I25" s="71">
        <v>105474697.38898844</v>
      </c>
      <c r="J25" s="71">
        <v>91412688.009175539</v>
      </c>
    </row>
    <row r="26" spans="1:10" ht="15.5" x14ac:dyDescent="0.35">
      <c r="A26" s="73" t="s">
        <v>89</v>
      </c>
      <c r="B26" s="21" t="s">
        <v>90</v>
      </c>
      <c r="C26" s="21" t="s">
        <v>59</v>
      </c>
      <c r="D26" s="72" t="s">
        <v>158</v>
      </c>
      <c r="E26" s="71">
        <v>80328440.760000005</v>
      </c>
      <c r="F26" s="71">
        <v>102360269</v>
      </c>
      <c r="G26" s="71">
        <v>86000256</v>
      </c>
      <c r="H26" s="71">
        <v>85477662.172092393</v>
      </c>
      <c r="I26" s="71">
        <v>107674455.21648839</v>
      </c>
      <c r="J26" s="71">
        <v>85157071.37084429</v>
      </c>
    </row>
    <row r="27" spans="1:10" ht="15.5" x14ac:dyDescent="0.35">
      <c r="A27" s="73" t="s">
        <v>89</v>
      </c>
      <c r="B27" s="21" t="s">
        <v>90</v>
      </c>
      <c r="C27" s="21" t="s">
        <v>59</v>
      </c>
      <c r="D27" s="72" t="s">
        <v>157</v>
      </c>
      <c r="E27" s="71">
        <v>6709159</v>
      </c>
      <c r="F27" s="71">
        <v>13586992</v>
      </c>
      <c r="G27" s="71">
        <v>8746890.75</v>
      </c>
      <c r="H27" s="71">
        <v>5906770.0888265986</v>
      </c>
      <c r="I27" s="71">
        <v>10677798.981602499</v>
      </c>
      <c r="J27" s="71">
        <v>11092133.170242</v>
      </c>
    </row>
    <row r="28" spans="1:10" ht="29" x14ac:dyDescent="0.35">
      <c r="A28" s="73" t="s">
        <v>89</v>
      </c>
      <c r="B28" s="21" t="s">
        <v>90</v>
      </c>
      <c r="C28" s="21" t="s">
        <v>59</v>
      </c>
      <c r="D28" s="72" t="s">
        <v>153</v>
      </c>
      <c r="E28" s="71">
        <v>25002926</v>
      </c>
      <c r="F28" s="71">
        <v>31384403</v>
      </c>
      <c r="G28" s="71">
        <v>26384577.75</v>
      </c>
      <c r="H28" s="71">
        <v>20387965.236869995</v>
      </c>
      <c r="I28" s="71">
        <v>31208751.489143997</v>
      </c>
      <c r="J28" s="71">
        <v>27429061.051156003</v>
      </c>
    </row>
    <row r="29" spans="1:10" ht="31" x14ac:dyDescent="0.35">
      <c r="A29" s="73" t="s">
        <v>94</v>
      </c>
      <c r="B29" s="21" t="s">
        <v>95</v>
      </c>
      <c r="C29" s="21" t="s">
        <v>96</v>
      </c>
      <c r="D29" s="72" t="s">
        <v>151</v>
      </c>
      <c r="E29" s="71">
        <v>10162792.300000001</v>
      </c>
      <c r="F29" s="71">
        <v>11822636</v>
      </c>
      <c r="G29" s="71">
        <v>9911233.4900000002</v>
      </c>
      <c r="H29" s="71">
        <v>8729030.3496899996</v>
      </c>
      <c r="I29" s="71">
        <v>12148041.755584499</v>
      </c>
      <c r="J29" s="71">
        <v>10738599.044292001</v>
      </c>
    </row>
    <row r="30" spans="1:10" ht="15.5" x14ac:dyDescent="0.35">
      <c r="A30" s="73" t="s">
        <v>98</v>
      </c>
      <c r="B30" s="21" t="s">
        <v>99</v>
      </c>
      <c r="C30" s="21" t="s">
        <v>59</v>
      </c>
      <c r="D30" s="72" t="s">
        <v>147</v>
      </c>
      <c r="E30" s="71">
        <v>197599672.81999999</v>
      </c>
      <c r="F30" s="71">
        <v>239729890</v>
      </c>
      <c r="G30" s="71">
        <v>190409607.75999999</v>
      </c>
      <c r="H30" s="71">
        <v>207583679.60770854</v>
      </c>
      <c r="I30" s="71">
        <v>243038745.64779204</v>
      </c>
      <c r="J30" s="71">
        <v>192213340.8683871</v>
      </c>
    </row>
    <row r="31" spans="1:10" ht="31" x14ac:dyDescent="0.35">
      <c r="A31" s="73" t="s">
        <v>101</v>
      </c>
      <c r="B31" s="21" t="s">
        <v>146</v>
      </c>
      <c r="C31" s="21" t="s">
        <v>59</v>
      </c>
      <c r="D31" s="72" t="s">
        <v>144</v>
      </c>
      <c r="E31" s="71">
        <v>56147359.919999994</v>
      </c>
      <c r="F31" s="71">
        <v>74972548</v>
      </c>
      <c r="G31" s="71">
        <v>68303731.5</v>
      </c>
      <c r="H31" s="71">
        <v>57319962.509387195</v>
      </c>
      <c r="I31" s="71">
        <v>72967660.497702867</v>
      </c>
      <c r="J31" s="71">
        <v>73873155.675723419</v>
      </c>
    </row>
    <row r="32" spans="1:10" ht="29" x14ac:dyDescent="0.35">
      <c r="A32" s="73" t="s">
        <v>104</v>
      </c>
      <c r="B32" s="21" t="s">
        <v>141</v>
      </c>
      <c r="C32" s="21" t="s">
        <v>39</v>
      </c>
      <c r="D32" s="72" t="s">
        <v>139</v>
      </c>
      <c r="E32" s="71">
        <v>28175602.690000001</v>
      </c>
      <c r="F32" s="71">
        <v>24588808</v>
      </c>
      <c r="G32" s="71">
        <v>15997554.76</v>
      </c>
      <c r="H32" s="71">
        <v>27639794.976499997</v>
      </c>
      <c r="I32" s="71">
        <v>24288485.050079998</v>
      </c>
      <c r="J32" s="71">
        <v>17281882.050000001</v>
      </c>
    </row>
    <row r="33" spans="1:10" ht="15.5" x14ac:dyDescent="0.35">
      <c r="A33" s="73" t="s">
        <v>107</v>
      </c>
      <c r="B33" s="21" t="s">
        <v>108</v>
      </c>
      <c r="C33" s="21" t="s">
        <v>109</v>
      </c>
      <c r="D33" s="72" t="s">
        <v>135</v>
      </c>
      <c r="E33" s="71">
        <v>38074704.630000003</v>
      </c>
      <c r="F33" s="71">
        <v>64642886</v>
      </c>
      <c r="G33" s="71">
        <v>57131072.240000002</v>
      </c>
      <c r="H33" s="71">
        <v>36647235.549543492</v>
      </c>
      <c r="I33" s="71">
        <v>70976522.125507981</v>
      </c>
      <c r="J33" s="71">
        <v>61278343.159602039</v>
      </c>
    </row>
    <row r="34" spans="1:10" ht="15.5" x14ac:dyDescent="0.35">
      <c r="A34" s="73" t="s">
        <v>111</v>
      </c>
      <c r="B34" s="21" t="s">
        <v>134</v>
      </c>
      <c r="C34" s="21" t="s">
        <v>59</v>
      </c>
      <c r="D34" s="72" t="s">
        <v>132</v>
      </c>
      <c r="E34" s="71">
        <v>8656045.4299999997</v>
      </c>
      <c r="F34" s="71">
        <v>11774335</v>
      </c>
      <c r="G34" s="71">
        <v>8648032.5</v>
      </c>
      <c r="H34" s="71">
        <v>9035600.5083792005</v>
      </c>
      <c r="I34" s="71">
        <v>10222810.934785079</v>
      </c>
      <c r="J34" s="71">
        <v>9240314.4377421606</v>
      </c>
    </row>
    <row r="35" spans="1:10" ht="15.5" x14ac:dyDescent="0.35">
      <c r="A35" s="73" t="s">
        <v>114</v>
      </c>
      <c r="B35" s="21" t="s">
        <v>115</v>
      </c>
      <c r="C35" s="21" t="s">
        <v>116</v>
      </c>
      <c r="D35" s="72" t="s">
        <v>128</v>
      </c>
      <c r="E35" s="71">
        <v>47471975.800000004</v>
      </c>
      <c r="F35" s="71">
        <v>67691993</v>
      </c>
      <c r="G35" s="71">
        <v>55875939.75</v>
      </c>
      <c r="H35" s="71">
        <v>50591771.527814299</v>
      </c>
      <c r="I35" s="71">
        <v>67643163.58723779</v>
      </c>
      <c r="J35" s="71">
        <v>57125415.399809539</v>
      </c>
    </row>
    <row r="36" spans="1:10" x14ac:dyDescent="0.35">
      <c r="E36" s="31"/>
      <c r="G36" s="31"/>
      <c r="H36" s="31"/>
      <c r="J36" s="31"/>
    </row>
    <row r="37" spans="1:10" x14ac:dyDescent="0.35">
      <c r="E37" s="31"/>
      <c r="G37" s="31"/>
      <c r="H37" s="31"/>
      <c r="J37" s="31"/>
    </row>
    <row r="38" spans="1:10" x14ac:dyDescent="0.35">
      <c r="E38" s="31"/>
      <c r="G38" s="31"/>
      <c r="H38" s="31"/>
      <c r="J38" s="31"/>
    </row>
  </sheetData>
  <mergeCells count="6">
    <mergeCell ref="H2:J2"/>
    <mergeCell ref="A2:A3"/>
    <mergeCell ref="B2:B3"/>
    <mergeCell ref="C2:C3"/>
    <mergeCell ref="D2:D3"/>
    <mergeCell ref="E2:G2"/>
  </mergeCells>
  <pageMargins left="0.31496062992125984" right="0.31496062992125984" top="0.55118110236220474" bottom="0.55118110236220474" header="0.31496062992125984" footer="0.31496062992125984"/>
  <pageSetup paperSize="9" scale="55" fitToHeight="0" orientation="landscape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2</vt:i4>
      </vt:variant>
    </vt:vector>
  </HeadingPairs>
  <TitlesOfParts>
    <vt:vector size="7" baseType="lpstr">
      <vt:lpstr>tabela 1</vt:lpstr>
      <vt:lpstr>tabela 2</vt:lpstr>
      <vt:lpstr>tabela 3</vt:lpstr>
      <vt:lpstr>tabela 4</vt:lpstr>
      <vt:lpstr>tabela 5</vt:lpstr>
      <vt:lpstr>'tabela 2'!Tytuły_wydruku</vt:lpstr>
      <vt:lpstr>'tabela 5'!Tytuły_wydruku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Wilczak Krzysztof</dc:creator>
  <cp:lastModifiedBy>Abryszeńska Katarzyna</cp:lastModifiedBy>
  <dcterms:created xsi:type="dcterms:W3CDTF">2024-11-18T11:01:04Z</dcterms:created>
  <dcterms:modified xsi:type="dcterms:W3CDTF">2024-11-22T15:20:34Z</dcterms:modified>
</cp:coreProperties>
</file>