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michalek\Desktop\"/>
    </mc:Choice>
  </mc:AlternateContent>
  <bookViews>
    <workbookView xWindow="-120" yWindow="-120" windowWidth="29040" windowHeight="15840" activeTab="2"/>
  </bookViews>
  <sheets>
    <sheet name="Mleko jaja miód zw. łowne" sheetId="6" r:id="rId1"/>
    <sheet name="Pr podejrzane2" sheetId="8" r:id="rId2"/>
    <sheet name="wyniki NC - 2022" sheetId="27" r:id="rId3"/>
    <sheet name="Wyniki NC" sheetId="25" state="hidden" r:id="rId4"/>
  </sheets>
  <definedNames>
    <definedName name="_xlnm.Print_Area" localSheetId="1">'Pr podejrzane2'!$A$1:$D$31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8" l="1"/>
  <c r="C17" i="8"/>
  <c r="B28" i="8"/>
  <c r="B17" i="8"/>
  <c r="C31" i="6"/>
  <c r="C33" i="6" s="1"/>
  <c r="B31" i="6"/>
  <c r="B18" i="6"/>
  <c r="E14" i="27"/>
  <c r="E8" i="27" l="1"/>
  <c r="E55" i="25"/>
  <c r="E46" i="25"/>
  <c r="E61" i="25"/>
  <c r="B30" i="8" l="1"/>
  <c r="B33" i="6"/>
</calcChain>
</file>

<file path=xl/sharedStrings.xml><?xml version="1.0" encoding="utf-8"?>
<sst xmlns="http://schemas.openxmlformats.org/spreadsheetml/2006/main" count="279" uniqueCount="107">
  <si>
    <t>Grupa związków</t>
  </si>
  <si>
    <t>Bydło</t>
  </si>
  <si>
    <t>Liczba próbek</t>
  </si>
  <si>
    <t>Świnie</t>
  </si>
  <si>
    <t>A1 Stilbeny</t>
  </si>
  <si>
    <t>A4 Zeranol</t>
  </si>
  <si>
    <t>A6 Chloramfenikol</t>
  </si>
  <si>
    <t>A6 Nitroimidazole</t>
  </si>
  <si>
    <t>A razem</t>
  </si>
  <si>
    <t>B2f Akarycydy</t>
  </si>
  <si>
    <t>B3c Metale toksyczne</t>
  </si>
  <si>
    <t>B3d Aflatoksyna M1</t>
  </si>
  <si>
    <t>B razem</t>
  </si>
  <si>
    <t>A + B</t>
  </si>
  <si>
    <t>A5 Beta-agoniści</t>
  </si>
  <si>
    <t>Konie</t>
  </si>
  <si>
    <t>Kurczęta</t>
  </si>
  <si>
    <t xml:space="preserve">Mleko </t>
  </si>
  <si>
    <t>Ryby</t>
  </si>
  <si>
    <t>Miód</t>
  </si>
  <si>
    <t>B2d Neuroleptyki</t>
  </si>
  <si>
    <t>NC - liczba wyników niezgodnych (non-compliant)</t>
  </si>
  <si>
    <t>Wyniki badań próbek z gospodarstw podejrzanych</t>
  </si>
  <si>
    <t>Mleko</t>
  </si>
  <si>
    <t>B3e Barwniki</t>
  </si>
  <si>
    <t>Związki wykryte</t>
  </si>
  <si>
    <t>Gatunek</t>
  </si>
  <si>
    <t>Rodzaj próbek</t>
  </si>
  <si>
    <t>A2 Tyreostatyki</t>
  </si>
  <si>
    <t>A3 Sterydy</t>
  </si>
  <si>
    <t>Rodzaj planu: Target (próbki ukierunkowane)</t>
  </si>
  <si>
    <t>Rodzaj planu: Suspect (próbki podejrzane)</t>
  </si>
  <si>
    <t>Plan TARGET</t>
  </si>
  <si>
    <t>Plan SUSPECT</t>
  </si>
  <si>
    <t>B2b Kokcydiostatyki</t>
  </si>
  <si>
    <t xml:space="preserve">Razem </t>
  </si>
  <si>
    <t>B2b
Kokcydiostatyki</t>
  </si>
  <si>
    <t>A6 Dapson</t>
  </si>
  <si>
    <t>Owce</t>
  </si>
  <si>
    <t>B2e  Niesterydowe leki przeciwzapalne 
i metabolity metamizolu (NLPZ)</t>
  </si>
  <si>
    <t>A3</t>
  </si>
  <si>
    <t>19-nortestosteron</t>
  </si>
  <si>
    <t>mocz</t>
  </si>
  <si>
    <t>Boldenon</t>
  </si>
  <si>
    <t>A6</t>
  </si>
  <si>
    <t>Chloramfenikol</t>
  </si>
  <si>
    <t>mleko</t>
  </si>
  <si>
    <t>miód</t>
  </si>
  <si>
    <t>B1</t>
  </si>
  <si>
    <t>Sulfonamidy</t>
  </si>
  <si>
    <t>B2b</t>
  </si>
  <si>
    <t>Jaja kurze</t>
  </si>
  <si>
    <t>jaja</t>
  </si>
  <si>
    <t>Salinomycyna</t>
  </si>
  <si>
    <t>Tetracyklina + 4-epitetracyklina</t>
  </si>
  <si>
    <t>mięśnie</t>
  </si>
  <si>
    <t>Dihydrostreptomycyna</t>
  </si>
  <si>
    <t>Doksycyklina</t>
  </si>
  <si>
    <t>Tylmikozyna</t>
  </si>
  <si>
    <t>Mleko krowie</t>
  </si>
  <si>
    <t>Enrofloksacyna</t>
  </si>
  <si>
    <t>wątroba</t>
  </si>
  <si>
    <t>Sulfon toltrazurilu</t>
  </si>
  <si>
    <t>B2e</t>
  </si>
  <si>
    <t>B2f</t>
  </si>
  <si>
    <t>Deksametazon</t>
  </si>
  <si>
    <t>B3c</t>
  </si>
  <si>
    <t>Ołów (Pb)</t>
  </si>
  <si>
    <t>Zwierzęta łowne</t>
  </si>
  <si>
    <t>Cadm (Cd)</t>
  </si>
  <si>
    <t>B3e</t>
  </si>
  <si>
    <t>Penicylina G</t>
  </si>
  <si>
    <t>B1 Substancje przeciwbakteryjne</t>
  </si>
  <si>
    <t>B1 Antybiotyki i chemioterapeutyki</t>
  </si>
  <si>
    <t>B2a Leki przeciwrobacze</t>
  </si>
  <si>
    <t>B2c Karbaminiany i Pyretroidy</t>
  </si>
  <si>
    <t>B3a Pestycydy chloroorganiczne i PCB</t>
  </si>
  <si>
    <t>B3b Pestycydy fosforoorganiczne</t>
  </si>
  <si>
    <t>A6 Metabolity nitrofuranów</t>
  </si>
  <si>
    <t>A6 Nitroimidazole i ich metabolity</t>
  </si>
  <si>
    <t>A3 Steroidy</t>
  </si>
  <si>
    <t>Testosteron</t>
  </si>
  <si>
    <t>surowica</t>
  </si>
  <si>
    <t>Kanamycyna</t>
  </si>
  <si>
    <t>Ampicylina</t>
  </si>
  <si>
    <t>Monenzyna</t>
  </si>
  <si>
    <t>Narazyna</t>
  </si>
  <si>
    <t>Lazalocyd</t>
  </si>
  <si>
    <t>Meloksykam</t>
  </si>
  <si>
    <t>B3d</t>
  </si>
  <si>
    <t>Ochratoksyna A</t>
  </si>
  <si>
    <t>Plan IMPORT</t>
  </si>
  <si>
    <t>Oksytetracyklina</t>
  </si>
  <si>
    <t>Chlorotetracyklina</t>
  </si>
  <si>
    <t>Sulfamerazyna + Trimetoprim</t>
  </si>
  <si>
    <t>Zieleń leukomalachitowa</t>
  </si>
  <si>
    <t>Zieleń malachitowa
i zieleń leukomalachitowa</t>
  </si>
  <si>
    <t>Fiolet leukokrystaliczny</t>
  </si>
  <si>
    <t>nerki</t>
  </si>
  <si>
    <t>Neomycyna</t>
  </si>
  <si>
    <t>mięśnie, nerki</t>
  </si>
  <si>
    <t>Zestawienie zbiorcze wyników niezgodnych wykrytych w Polsce w 2021 roku</t>
  </si>
  <si>
    <t>Semikarbazyd</t>
  </si>
  <si>
    <t>Zestawienie zbiorcze wyników niezgodnych wykrytych w Polsce w 2022 roku</t>
  </si>
  <si>
    <t>Diklofenak</t>
  </si>
  <si>
    <t>Wyniki badań mleka w 2022r.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</si>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</sst>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4" fillId="0" borderId="2" xfId="2" applyFont="1" applyBorder="1" applyAlignment="1" applyProtection="1">
      <alignment horizontal="center" vertical="center" wrapText="1"/>
      <protection locked="0"/>
    </xf>
    <xf numFmtId="0" fontId="2" fillId="0" borderId="0" xfId="2"/>
    <xf numFmtId="0" fontId="9" fillId="0" borderId="0" xfId="2" applyFont="1"/>
    <xf numFmtId="0" fontId="10" fillId="0" borderId="0" xfId="2" applyFont="1"/>
    <xf numFmtId="0" fontId="2" fillId="0" borderId="0" xfId="2" applyAlignment="1">
      <alignment vertical="center"/>
    </xf>
    <xf numFmtId="0" fontId="6" fillId="0" borderId="0" xfId="2" applyFont="1" applyAlignment="1">
      <alignment horizontal="right" vertical="center" wrapText="1"/>
    </xf>
    <xf numFmtId="0" fontId="6" fillId="0" borderId="0" xfId="2" applyFont="1" applyAlignment="1">
      <alignment horizontal="center" vertical="center" wrapText="1"/>
    </xf>
    <xf numFmtId="0" fontId="2" fillId="0" borderId="0" xfId="2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1" fontId="6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1" fontId="5" fillId="0" borderId="2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 wrapText="1"/>
    </xf>
    <xf numFmtId="1" fontId="5" fillId="0" borderId="3" xfId="2" applyNumberFormat="1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0" fillId="0" borderId="2" xfId="0" applyBorder="1"/>
    <xf numFmtId="0" fontId="1" fillId="0" borderId="2" xfId="0" applyFont="1" applyBorder="1"/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2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1" fontId="5" fillId="0" borderId="5" xfId="2" applyNumberFormat="1" applyFont="1" applyBorder="1" applyAlignment="1">
      <alignment horizontal="center" vertical="center" wrapText="1"/>
    </xf>
    <xf numFmtId="1" fontId="5" fillId="0" borderId="3" xfId="2" applyNumberFormat="1" applyFont="1" applyBorder="1" applyAlignment="1">
      <alignment horizontal="center" vertical="center" wrapText="1"/>
    </xf>
  </cellXfs>
  <cellStyles count="6">
    <cellStyle name="Normalny" xfId="0" builtinId="0"/>
    <cellStyle name="Normalny 2" xfId="1"/>
    <cellStyle name="Normalny 2 2" xfId="2"/>
    <cellStyle name="Normalny 3" xfId="3"/>
    <cellStyle name="Normalny 3 2" xfId="4"/>
    <cellStyle name="Procentowy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view="pageBreakPreview" topLeftCell="A9" zoomScaleNormal="100" zoomScaleSheetLayoutView="100" workbookViewId="0">
      <selection activeCell="C25" sqref="C25"/>
    </sheetView>
  </sheetViews>
  <sheetFormatPr defaultColWidth="8.85546875" defaultRowHeight="12.75" x14ac:dyDescent="0.2"/>
  <cols>
    <col min="1" max="1" width="28" style="3" customWidth="1"/>
    <col min="2" max="2" width="21.85546875" style="6" customWidth="1"/>
    <col min="3" max="3" width="11.5703125" customWidth="1"/>
  </cols>
  <sheetData>
    <row r="1" spans="1:3" ht="11.1" customHeight="1" x14ac:dyDescent="0.2">
      <c r="A1" s="14"/>
    </row>
    <row r="2" spans="1:3" ht="21.6" customHeight="1" x14ac:dyDescent="0.2">
      <c r="A2" s="45" t="s">
        <v>30</v>
      </c>
      <c r="B2" s="45"/>
      <c r="C2" s="45"/>
    </row>
    <row r="3" spans="1:3" ht="11.1" customHeight="1" x14ac:dyDescent="0.2">
      <c r="A3" s="24"/>
      <c r="B3" s="25"/>
    </row>
    <row r="4" spans="1:3" ht="32.25" customHeight="1" x14ac:dyDescent="0.2">
      <c r="A4" s="42" t="s">
        <v>105</v>
      </c>
      <c r="B4" s="42"/>
    </row>
    <row r="5" spans="1:3" ht="11.1" customHeight="1" x14ac:dyDescent="0.2">
      <c r="A5" s="14"/>
    </row>
    <row r="6" spans="1:3" ht="23.1" customHeight="1" x14ac:dyDescent="0.2">
      <c r="A6" s="44" t="s">
        <v>0</v>
      </c>
      <c r="B6" s="44" t="s">
        <v>17</v>
      </c>
      <c r="C6" s="44"/>
    </row>
    <row r="7" spans="1:3" ht="23.1" customHeight="1" x14ac:dyDescent="0.2">
      <c r="A7" s="44"/>
      <c r="B7" s="44"/>
      <c r="C7" s="44"/>
    </row>
    <row r="8" spans="1:3" x14ac:dyDescent="0.2">
      <c r="A8" s="44"/>
      <c r="B8" s="10" t="s">
        <v>2</v>
      </c>
      <c r="C8" s="7" t="s">
        <v>106</v>
      </c>
    </row>
    <row r="9" spans="1:3" x14ac:dyDescent="0.2">
      <c r="A9" s="4" t="s">
        <v>4</v>
      </c>
      <c r="B9" s="10"/>
      <c r="C9" s="40"/>
    </row>
    <row r="10" spans="1:3" x14ac:dyDescent="0.2">
      <c r="A10" s="4" t="s">
        <v>28</v>
      </c>
      <c r="B10" s="10"/>
      <c r="C10" s="40"/>
    </row>
    <row r="11" spans="1:3" x14ac:dyDescent="0.2">
      <c r="A11" s="4" t="s">
        <v>80</v>
      </c>
      <c r="B11" s="10"/>
      <c r="C11" s="40"/>
    </row>
    <row r="12" spans="1:3" x14ac:dyDescent="0.2">
      <c r="A12" s="4" t="s">
        <v>5</v>
      </c>
      <c r="B12" s="10"/>
      <c r="C12" s="40"/>
    </row>
    <row r="13" spans="1:3" x14ac:dyDescent="0.2">
      <c r="A13" s="4" t="s">
        <v>14</v>
      </c>
      <c r="B13" s="7">
        <v>10</v>
      </c>
      <c r="C13" s="40"/>
    </row>
    <row r="14" spans="1:3" x14ac:dyDescent="0.2">
      <c r="A14" s="8" t="s">
        <v>78</v>
      </c>
      <c r="B14" s="9">
        <v>50</v>
      </c>
      <c r="C14" s="40"/>
    </row>
    <row r="15" spans="1:3" ht="25.5" x14ac:dyDescent="0.2">
      <c r="A15" s="8" t="s">
        <v>79</v>
      </c>
      <c r="B15" s="9">
        <v>10</v>
      </c>
      <c r="C15" s="40"/>
    </row>
    <row r="16" spans="1:3" ht="14.45" customHeight="1" x14ac:dyDescent="0.2">
      <c r="A16" s="5" t="s">
        <v>6</v>
      </c>
      <c r="B16" s="9">
        <v>329</v>
      </c>
      <c r="C16" s="40"/>
    </row>
    <row r="17" spans="1:3" ht="14.45" customHeight="1" x14ac:dyDescent="0.2">
      <c r="A17" s="8" t="s">
        <v>37</v>
      </c>
      <c r="B17" s="9">
        <v>5</v>
      </c>
      <c r="C17" s="40"/>
    </row>
    <row r="18" spans="1:3" s="1" customFormat="1" ht="14.45" customHeight="1" x14ac:dyDescent="0.2">
      <c r="A18" s="4" t="s">
        <v>8</v>
      </c>
      <c r="B18" s="7">
        <f>SUM(B13:B17)</f>
        <v>404</v>
      </c>
      <c r="C18" s="41"/>
    </row>
    <row r="19" spans="1:3" s="1" customFormat="1" ht="11.1" customHeight="1" x14ac:dyDescent="0.2">
      <c r="A19" s="4"/>
      <c r="B19" s="7"/>
      <c r="C19" s="41"/>
    </row>
    <row r="20" spans="1:3" ht="25.5" x14ac:dyDescent="0.2">
      <c r="A20" s="8" t="s">
        <v>72</v>
      </c>
      <c r="B20" s="9">
        <v>1700</v>
      </c>
      <c r="C20" s="40"/>
    </row>
    <row r="21" spans="1:3" ht="25.5" x14ac:dyDescent="0.2">
      <c r="A21" s="8" t="s">
        <v>73</v>
      </c>
      <c r="B21" s="9">
        <v>322</v>
      </c>
      <c r="C21" s="2">
        <v>1</v>
      </c>
    </row>
    <row r="22" spans="1:3" s="1" customFormat="1" x14ac:dyDescent="0.2">
      <c r="A22" s="8" t="s">
        <v>74</v>
      </c>
      <c r="B22" s="9">
        <v>142</v>
      </c>
      <c r="C22" s="41"/>
    </row>
    <row r="23" spans="1:3" ht="25.5" x14ac:dyDescent="0.2">
      <c r="A23" s="8" t="s">
        <v>36</v>
      </c>
      <c r="B23" s="9"/>
      <c r="C23" s="40"/>
    </row>
    <row r="24" spans="1:3" x14ac:dyDescent="0.2">
      <c r="A24" s="8" t="s">
        <v>75</v>
      </c>
      <c r="B24" s="9">
        <v>20</v>
      </c>
      <c r="C24" s="40"/>
    </row>
    <row r="25" spans="1:3" s="1" customFormat="1" ht="38.25" x14ac:dyDescent="0.2">
      <c r="A25" s="8" t="s">
        <v>39</v>
      </c>
      <c r="B25" s="9">
        <v>36</v>
      </c>
      <c r="C25" s="7">
        <v>1</v>
      </c>
    </row>
    <row r="26" spans="1:3" ht="14.45" customHeight="1" x14ac:dyDescent="0.2">
      <c r="A26" s="8" t="s">
        <v>9</v>
      </c>
      <c r="B26" s="9"/>
      <c r="C26" s="40"/>
    </row>
    <row r="27" spans="1:3" ht="25.5" x14ac:dyDescent="0.2">
      <c r="A27" s="8" t="s">
        <v>76</v>
      </c>
      <c r="B27" s="9">
        <v>40</v>
      </c>
      <c r="C27" s="40"/>
    </row>
    <row r="28" spans="1:3" ht="25.5" x14ac:dyDescent="0.2">
      <c r="A28" s="8" t="s">
        <v>77</v>
      </c>
      <c r="B28" s="9">
        <v>30</v>
      </c>
      <c r="C28" s="40"/>
    </row>
    <row r="29" spans="1:3" ht="14.45" customHeight="1" x14ac:dyDescent="0.2">
      <c r="A29" s="8" t="s">
        <v>10</v>
      </c>
      <c r="B29" s="9">
        <v>51</v>
      </c>
      <c r="C29" s="40"/>
    </row>
    <row r="30" spans="1:3" ht="14.45" customHeight="1" x14ac:dyDescent="0.2">
      <c r="A30" s="8" t="s">
        <v>11</v>
      </c>
      <c r="B30" s="9">
        <v>40</v>
      </c>
      <c r="C30" s="40"/>
    </row>
    <row r="31" spans="1:3" s="1" customFormat="1" ht="14.45" customHeight="1" x14ac:dyDescent="0.2">
      <c r="A31" s="4" t="s">
        <v>12</v>
      </c>
      <c r="B31" s="7">
        <f>SUM(B20:B30)</f>
        <v>2381</v>
      </c>
      <c r="C31" s="7">
        <f>SUM(C20:C30)</f>
        <v>2</v>
      </c>
    </row>
    <row r="32" spans="1:3" s="1" customFormat="1" ht="11.1" customHeight="1" x14ac:dyDescent="0.2">
      <c r="A32" s="4"/>
      <c r="B32" s="7"/>
      <c r="C32" s="41"/>
    </row>
    <row r="33" spans="1:3" s="1" customFormat="1" ht="14.45" customHeight="1" x14ac:dyDescent="0.2">
      <c r="A33" s="4" t="s">
        <v>13</v>
      </c>
      <c r="B33" s="7">
        <f>B18+B31</f>
        <v>2785</v>
      </c>
      <c r="C33" s="7">
        <f>C18+C31</f>
        <v>2</v>
      </c>
    </row>
    <row r="34" spans="1:3" ht="14.45" customHeight="1" x14ac:dyDescent="0.2">
      <c r="A34" s="43" t="s">
        <v>21</v>
      </c>
      <c r="B34" s="43"/>
    </row>
  </sheetData>
  <mergeCells count="5">
    <mergeCell ref="A4:B4"/>
    <mergeCell ref="A34:B34"/>
    <mergeCell ref="A6:A8"/>
    <mergeCell ref="A2:C2"/>
    <mergeCell ref="B6:C7"/>
  </mergeCells>
  <phoneticPr fontId="3" type="noConversion"/>
  <printOptions horizontalCentered="1"/>
  <pageMargins left="0.78740157480314965" right="0.39370078740157483" top="0.78740157480314965" bottom="0.78740157480314965" header="0.19685039370078741" footer="0.39370078740157483"/>
  <pageSetup paperSize="9" scale="97" orientation="portrait" r:id="rId1"/>
  <headerFooter alignWithMargins="0">
    <oddFooter>&amp;CWyniki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view="pageBreakPreview" topLeftCell="A5" zoomScaleNormal="100" zoomScaleSheetLayoutView="100" workbookViewId="0">
      <selection activeCell="D28" sqref="D28"/>
    </sheetView>
  </sheetViews>
  <sheetFormatPr defaultColWidth="8.85546875" defaultRowHeight="12.75" x14ac:dyDescent="0.2"/>
  <cols>
    <col min="1" max="1" width="28.140625" style="3" customWidth="1"/>
    <col min="2" max="2" width="29.85546875" style="6" customWidth="1"/>
    <col min="3" max="3" width="8.85546875" style="6"/>
  </cols>
  <sheetData>
    <row r="1" spans="1:3" x14ac:dyDescent="0.2">
      <c r="A1" s="14"/>
    </row>
    <row r="2" spans="1:3" ht="21" customHeight="1" x14ac:dyDescent="0.2">
      <c r="A2" s="42" t="s">
        <v>31</v>
      </c>
      <c r="B2" s="42"/>
    </row>
    <row r="3" spans="1:3" ht="12" customHeight="1" x14ac:dyDescent="0.2">
      <c r="A3" s="24"/>
      <c r="B3" s="25"/>
    </row>
    <row r="4" spans="1:3" ht="20.45" customHeight="1" x14ac:dyDescent="0.2">
      <c r="A4" s="45" t="s">
        <v>22</v>
      </c>
      <c r="B4" s="45"/>
      <c r="C4" s="45"/>
    </row>
    <row r="5" spans="1:3" x14ac:dyDescent="0.2">
      <c r="A5" s="11"/>
      <c r="B5" s="12"/>
    </row>
    <row r="6" spans="1:3" ht="21" customHeight="1" x14ac:dyDescent="0.2">
      <c r="A6" s="44" t="s">
        <v>0</v>
      </c>
      <c r="B6" s="46" t="s">
        <v>23</v>
      </c>
      <c r="C6" s="47"/>
    </row>
    <row r="7" spans="1:3" ht="21" customHeight="1" x14ac:dyDescent="0.2">
      <c r="A7" s="44"/>
      <c r="B7" s="48"/>
      <c r="C7" s="49"/>
    </row>
    <row r="8" spans="1:3" x14ac:dyDescent="0.2">
      <c r="A8" s="44"/>
      <c r="B8" s="10" t="s">
        <v>2</v>
      </c>
      <c r="C8" s="7" t="s">
        <v>106</v>
      </c>
    </row>
    <row r="9" spans="1:3" ht="20.100000000000001" customHeight="1" x14ac:dyDescent="0.2">
      <c r="A9" s="4" t="s">
        <v>4</v>
      </c>
      <c r="B9" s="10"/>
      <c r="C9" s="2"/>
    </row>
    <row r="10" spans="1:3" s="1" customFormat="1" ht="20.100000000000001" customHeight="1" x14ac:dyDescent="0.2">
      <c r="A10" s="4" t="s">
        <v>28</v>
      </c>
      <c r="B10" s="10"/>
      <c r="C10" s="7"/>
    </row>
    <row r="11" spans="1:3" ht="20.100000000000001" customHeight="1" x14ac:dyDescent="0.2">
      <c r="A11" s="4" t="s">
        <v>29</v>
      </c>
      <c r="B11" s="10"/>
      <c r="C11" s="2"/>
    </row>
    <row r="12" spans="1:3" s="1" customFormat="1" ht="20.100000000000001" customHeight="1" x14ac:dyDescent="0.2">
      <c r="A12" s="4" t="s">
        <v>5</v>
      </c>
      <c r="B12" s="10"/>
      <c r="C12" s="7"/>
    </row>
    <row r="13" spans="1:3" s="1" customFormat="1" ht="20.100000000000001" customHeight="1" x14ac:dyDescent="0.2">
      <c r="A13" s="4" t="s">
        <v>14</v>
      </c>
      <c r="B13" s="10"/>
      <c r="C13" s="7"/>
    </row>
    <row r="14" spans="1:3" s="1" customFormat="1" ht="20.100000000000001" customHeight="1" x14ac:dyDescent="0.2">
      <c r="A14" s="8" t="s">
        <v>78</v>
      </c>
      <c r="B14" s="13">
        <v>1</v>
      </c>
      <c r="C14" s="7">
        <v>1</v>
      </c>
    </row>
    <row r="15" spans="1:3" s="1" customFormat="1" ht="20.100000000000001" customHeight="1" x14ac:dyDescent="0.2">
      <c r="A15" s="8" t="s">
        <v>7</v>
      </c>
      <c r="B15" s="13"/>
      <c r="C15" s="7"/>
    </row>
    <row r="16" spans="1:3" s="1" customFormat="1" ht="20.100000000000001" customHeight="1" x14ac:dyDescent="0.2">
      <c r="A16" s="8" t="s">
        <v>6</v>
      </c>
      <c r="B16" s="13">
        <v>1</v>
      </c>
      <c r="C16" s="7"/>
    </row>
    <row r="17" spans="1:3" s="1" customFormat="1" ht="20.100000000000001" customHeight="1" x14ac:dyDescent="0.2">
      <c r="A17" s="4" t="s">
        <v>8</v>
      </c>
      <c r="B17" s="10">
        <f>SUM(B9:B16)</f>
        <v>2</v>
      </c>
      <c r="C17" s="7">
        <f>SUM(C14:C16)</f>
        <v>1</v>
      </c>
    </row>
    <row r="18" spans="1:3" s="1" customFormat="1" ht="11.1" customHeight="1" x14ac:dyDescent="0.2">
      <c r="A18" s="4"/>
      <c r="B18" s="10"/>
      <c r="C18" s="7"/>
    </row>
    <row r="19" spans="1:3" s="1" customFormat="1" ht="25.5" x14ac:dyDescent="0.2">
      <c r="A19" s="4" t="s">
        <v>73</v>
      </c>
      <c r="B19" s="10">
        <v>45</v>
      </c>
      <c r="C19" s="7"/>
    </row>
    <row r="20" spans="1:3" s="1" customFormat="1" x14ac:dyDescent="0.2">
      <c r="A20" s="8" t="s">
        <v>74</v>
      </c>
      <c r="B20" s="10"/>
      <c r="C20" s="7"/>
    </row>
    <row r="21" spans="1:3" s="1" customFormat="1" ht="20.100000000000001" customHeight="1" x14ac:dyDescent="0.2">
      <c r="A21" s="8" t="s">
        <v>34</v>
      </c>
      <c r="B21" s="10"/>
      <c r="C21" s="7"/>
    </row>
    <row r="22" spans="1:3" s="1" customFormat="1" x14ac:dyDescent="0.2">
      <c r="A22" s="8" t="s">
        <v>75</v>
      </c>
      <c r="B22" s="10"/>
      <c r="C22" s="7"/>
    </row>
    <row r="23" spans="1:3" s="1" customFormat="1" ht="20.100000000000001" customHeight="1" x14ac:dyDescent="0.2">
      <c r="A23" s="8" t="s">
        <v>20</v>
      </c>
      <c r="B23" s="10"/>
      <c r="C23" s="7"/>
    </row>
    <row r="24" spans="1:3" s="1" customFormat="1" ht="38.25" x14ac:dyDescent="0.2">
      <c r="A24" s="8" t="s">
        <v>39</v>
      </c>
      <c r="B24" s="10"/>
      <c r="C24" s="7"/>
    </row>
    <row r="25" spans="1:3" ht="25.5" x14ac:dyDescent="0.2">
      <c r="A25" s="8" t="s">
        <v>76</v>
      </c>
      <c r="B25" s="13"/>
      <c r="C25" s="2"/>
    </row>
    <row r="26" spans="1:3" x14ac:dyDescent="0.2">
      <c r="A26" s="8" t="s">
        <v>10</v>
      </c>
      <c r="B26" s="13">
        <v>1</v>
      </c>
      <c r="C26" s="2"/>
    </row>
    <row r="27" spans="1:3" ht="20.100000000000001" customHeight="1" x14ac:dyDescent="0.2">
      <c r="A27" s="8" t="s">
        <v>24</v>
      </c>
      <c r="B27" s="13"/>
      <c r="C27" s="2"/>
    </row>
    <row r="28" spans="1:3" ht="20.100000000000001" customHeight="1" x14ac:dyDescent="0.2">
      <c r="A28" s="4" t="s">
        <v>12</v>
      </c>
      <c r="B28" s="10">
        <f>SUM(B19:B27)</f>
        <v>46</v>
      </c>
      <c r="C28" s="2">
        <v>0</v>
      </c>
    </row>
    <row r="29" spans="1:3" ht="11.1" customHeight="1" x14ac:dyDescent="0.2">
      <c r="A29" s="4"/>
      <c r="B29" s="10"/>
      <c r="C29" s="2"/>
    </row>
    <row r="30" spans="1:3" ht="20.100000000000001" customHeight="1" x14ac:dyDescent="0.2">
      <c r="A30" s="4" t="s">
        <v>13</v>
      </c>
      <c r="B30" s="10">
        <f>B17+B28</f>
        <v>48</v>
      </c>
      <c r="C30" s="10">
        <f>SUM(C17+C28)</f>
        <v>1</v>
      </c>
    </row>
    <row r="31" spans="1:3" ht="21" customHeight="1" x14ac:dyDescent="0.2">
      <c r="A31" s="43" t="s">
        <v>21</v>
      </c>
      <c r="B31" s="43"/>
    </row>
  </sheetData>
  <mergeCells count="5">
    <mergeCell ref="A2:B2"/>
    <mergeCell ref="A31:B31"/>
    <mergeCell ref="A6:A8"/>
    <mergeCell ref="A4:C4"/>
    <mergeCell ref="B6:C7"/>
  </mergeCells>
  <phoneticPr fontId="3" type="noConversion"/>
  <printOptions horizontalCentered="1"/>
  <pageMargins left="0.59055118110236227" right="0.19685039370078741" top="0.78740157480314965" bottom="0.78740157480314965" header="0.19685039370078741" footer="0.39370078740157483"/>
  <pageSetup paperSize="9" scale="89" orientation="portrait" r:id="rId1"/>
  <headerFooter alignWithMargins="0">
    <oddFooter>&amp;C&amp;12Wyniki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28" sqref="B28"/>
    </sheetView>
  </sheetViews>
  <sheetFormatPr defaultRowHeight="12.75" x14ac:dyDescent="0.2"/>
  <cols>
    <col min="1" max="1" width="13.5703125" customWidth="1"/>
    <col min="2" max="2" width="33.5703125" customWidth="1"/>
    <col min="3" max="3" width="16.28515625" customWidth="1"/>
    <col min="4" max="4" width="16.42578125" customWidth="1"/>
    <col min="5" max="5" width="9.140625" customWidth="1"/>
  </cols>
  <sheetData>
    <row r="1" spans="1:7" s="39" customFormat="1" ht="16.5" customHeight="1" x14ac:dyDescent="0.25">
      <c r="A1" s="38" t="s">
        <v>103</v>
      </c>
      <c r="B1" s="38"/>
      <c r="C1" s="38"/>
      <c r="D1" s="38"/>
      <c r="E1" s="38"/>
      <c r="F1" s="38"/>
      <c r="G1" s="38"/>
    </row>
    <row r="3" spans="1:7" s="39" customFormat="1" ht="15.75" x14ac:dyDescent="0.25">
      <c r="A3" s="38" t="s">
        <v>32</v>
      </c>
      <c r="B3" s="38"/>
    </row>
    <row r="5" spans="1:7" ht="45" customHeight="1" x14ac:dyDescent="0.2">
      <c r="A5" s="16" t="s">
        <v>0</v>
      </c>
      <c r="B5" s="16" t="s">
        <v>25</v>
      </c>
      <c r="C5" s="16" t="s">
        <v>26</v>
      </c>
      <c r="D5" s="16" t="s">
        <v>27</v>
      </c>
      <c r="E5" s="16" t="s">
        <v>2</v>
      </c>
    </row>
    <row r="6" spans="1:7" ht="14.25" x14ac:dyDescent="0.2">
      <c r="A6" s="31" t="s">
        <v>48</v>
      </c>
      <c r="B6" s="32" t="s">
        <v>71</v>
      </c>
      <c r="C6" s="32" t="s">
        <v>1</v>
      </c>
      <c r="D6" s="32" t="s">
        <v>46</v>
      </c>
      <c r="E6" s="33">
        <v>1</v>
      </c>
    </row>
    <row r="7" spans="1:7" ht="14.25" x14ac:dyDescent="0.2">
      <c r="A7" s="31" t="s">
        <v>63</v>
      </c>
      <c r="B7" s="32" t="s">
        <v>104</v>
      </c>
      <c r="C7" s="32" t="s">
        <v>1</v>
      </c>
      <c r="D7" s="32" t="s">
        <v>46</v>
      </c>
      <c r="E7" s="33">
        <v>1</v>
      </c>
    </row>
    <row r="8" spans="1:7" ht="15" x14ac:dyDescent="0.2">
      <c r="A8" s="50" t="s">
        <v>35</v>
      </c>
      <c r="B8" s="51"/>
      <c r="C8" s="51"/>
      <c r="D8" s="52"/>
      <c r="E8" s="30">
        <f>SUM(E6:E7)</f>
        <v>2</v>
      </c>
    </row>
    <row r="9" spans="1:7" ht="15" x14ac:dyDescent="0.2">
      <c r="A9" s="21"/>
      <c r="B9" s="21"/>
      <c r="C9" s="21"/>
      <c r="D9" s="21"/>
      <c r="E9" s="22"/>
    </row>
    <row r="10" spans="1:7" ht="15.75" x14ac:dyDescent="0.2">
      <c r="A10" s="53" t="s">
        <v>33</v>
      </c>
      <c r="B10" s="53"/>
      <c r="C10" s="53"/>
      <c r="D10" s="53"/>
      <c r="E10" s="53"/>
    </row>
    <row r="11" spans="1:7" ht="15.75" x14ac:dyDescent="0.2">
      <c r="A11" s="29"/>
      <c r="B11" s="29"/>
      <c r="C11" s="29"/>
      <c r="D11" s="29"/>
      <c r="E11" s="29"/>
    </row>
    <row r="12" spans="1:7" ht="31.5" x14ac:dyDescent="0.2">
      <c r="A12" s="16" t="s">
        <v>0</v>
      </c>
      <c r="B12" s="16" t="s">
        <v>25</v>
      </c>
      <c r="C12" s="16" t="s">
        <v>26</v>
      </c>
      <c r="D12" s="16" t="s">
        <v>27</v>
      </c>
      <c r="E12" s="16" t="s">
        <v>2</v>
      </c>
    </row>
    <row r="13" spans="1:7" ht="14.25" x14ac:dyDescent="0.2">
      <c r="A13" s="31" t="s">
        <v>44</v>
      </c>
      <c r="B13" s="32" t="s">
        <v>102</v>
      </c>
      <c r="C13" s="32" t="s">
        <v>1</v>
      </c>
      <c r="D13" s="32" t="s">
        <v>46</v>
      </c>
      <c r="E13" s="33">
        <v>1</v>
      </c>
    </row>
    <row r="14" spans="1:7" ht="15" x14ac:dyDescent="0.2">
      <c r="A14" s="50" t="s">
        <v>35</v>
      </c>
      <c r="B14" s="51"/>
      <c r="C14" s="51"/>
      <c r="D14" s="52"/>
      <c r="E14" s="30">
        <f>SUM(E13:E13)</f>
        <v>1</v>
      </c>
    </row>
    <row r="15" spans="1:7" x14ac:dyDescent="0.2">
      <c r="A15" s="23"/>
      <c r="B15" s="17"/>
      <c r="C15" s="17"/>
      <c r="D15" s="17"/>
      <c r="E15" s="17"/>
    </row>
  </sheetData>
  <mergeCells count="3">
    <mergeCell ref="A8:D8"/>
    <mergeCell ref="A10:E10"/>
    <mergeCell ref="A14:D14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view="pageBreakPreview" zoomScale="130" zoomScaleNormal="100" zoomScaleSheetLayoutView="130" workbookViewId="0">
      <selection activeCell="A4" sqref="A4:E4"/>
    </sheetView>
  </sheetViews>
  <sheetFormatPr defaultColWidth="10" defaultRowHeight="12.75" x14ac:dyDescent="0.2"/>
  <cols>
    <col min="1" max="1" width="13.28515625" style="23" customWidth="1"/>
    <col min="2" max="2" width="34.42578125" style="17" customWidth="1"/>
    <col min="3" max="3" width="18" style="17" customWidth="1"/>
    <col min="4" max="4" width="17.5703125" style="17" customWidth="1"/>
    <col min="5" max="5" width="13.140625" style="17" bestFit="1" customWidth="1"/>
    <col min="6" max="16384" width="10" style="17"/>
  </cols>
  <sheetData>
    <row r="1" spans="1:5" s="15" customFormat="1" ht="11.1" customHeight="1" x14ac:dyDescent="0.2"/>
    <row r="2" spans="1:5" s="15" customFormat="1" ht="15.75" x14ac:dyDescent="0.2">
      <c r="A2" s="54" t="s">
        <v>101</v>
      </c>
      <c r="B2" s="54"/>
      <c r="C2" s="54"/>
      <c r="D2" s="54"/>
      <c r="E2" s="54"/>
    </row>
    <row r="3" spans="1:5" s="15" customFormat="1" ht="11.1" customHeight="1" x14ac:dyDescent="0.2">
      <c r="A3" s="28"/>
      <c r="B3" s="28"/>
      <c r="C3" s="28"/>
      <c r="D3" s="28"/>
      <c r="E3" s="28"/>
    </row>
    <row r="4" spans="1:5" s="15" customFormat="1" ht="15.75" x14ac:dyDescent="0.2">
      <c r="A4" s="53" t="s">
        <v>32</v>
      </c>
      <c r="B4" s="53"/>
      <c r="C4" s="53"/>
      <c r="D4" s="53"/>
      <c r="E4" s="53"/>
    </row>
    <row r="5" spans="1:5" s="15" customFormat="1" ht="11.1" customHeight="1" x14ac:dyDescent="0.2">
      <c r="A5" s="26"/>
      <c r="B5" s="27"/>
      <c r="C5" s="27"/>
      <c r="D5" s="27"/>
      <c r="E5" s="29"/>
    </row>
    <row r="6" spans="1:5" ht="36" customHeight="1" x14ac:dyDescent="0.2">
      <c r="A6" s="16" t="s">
        <v>0</v>
      </c>
      <c r="B6" s="16" t="s">
        <v>25</v>
      </c>
      <c r="C6" s="16" t="s">
        <v>26</v>
      </c>
      <c r="D6" s="16" t="s">
        <v>27</v>
      </c>
      <c r="E6" s="16" t="s">
        <v>2</v>
      </c>
    </row>
    <row r="7" spans="1:5" ht="13.9" customHeight="1" x14ac:dyDescent="0.2">
      <c r="A7" s="31" t="s">
        <v>40</v>
      </c>
      <c r="B7" s="32" t="s">
        <v>41</v>
      </c>
      <c r="C7" s="32" t="s">
        <v>3</v>
      </c>
      <c r="D7" s="32" t="s">
        <v>42</v>
      </c>
      <c r="E7" s="33">
        <v>2</v>
      </c>
    </row>
    <row r="8" spans="1:5" ht="13.9" customHeight="1" x14ac:dyDescent="0.2">
      <c r="A8" s="31" t="s">
        <v>40</v>
      </c>
      <c r="B8" s="32" t="s">
        <v>43</v>
      </c>
      <c r="C8" s="32" t="s">
        <v>1</v>
      </c>
      <c r="D8" s="32" t="s">
        <v>42</v>
      </c>
      <c r="E8" s="33">
        <v>1</v>
      </c>
    </row>
    <row r="9" spans="1:5" ht="13.9" customHeight="1" x14ac:dyDescent="0.2">
      <c r="A9" s="31" t="s">
        <v>40</v>
      </c>
      <c r="B9" s="32" t="s">
        <v>43</v>
      </c>
      <c r="C9" s="32" t="s">
        <v>3</v>
      </c>
      <c r="D9" s="32" t="s">
        <v>42</v>
      </c>
      <c r="E9" s="33">
        <v>1</v>
      </c>
    </row>
    <row r="10" spans="1:5" ht="13.9" customHeight="1" x14ac:dyDescent="0.2">
      <c r="A10" s="31" t="s">
        <v>40</v>
      </c>
      <c r="B10" s="32" t="s">
        <v>81</v>
      </c>
      <c r="C10" s="32" t="s">
        <v>1</v>
      </c>
      <c r="D10" s="32" t="s">
        <v>82</v>
      </c>
      <c r="E10" s="33">
        <v>3</v>
      </c>
    </row>
    <row r="11" spans="1:5" ht="13.9" customHeight="1" x14ac:dyDescent="0.2">
      <c r="A11" s="31" t="s">
        <v>44</v>
      </c>
      <c r="B11" s="32" t="s">
        <v>45</v>
      </c>
      <c r="C11" s="32" t="s">
        <v>59</v>
      </c>
      <c r="D11" s="32" t="s">
        <v>46</v>
      </c>
      <c r="E11" s="33">
        <v>1</v>
      </c>
    </row>
    <row r="12" spans="1:5" ht="14.25" x14ac:dyDescent="0.2">
      <c r="A12" s="31" t="s">
        <v>48</v>
      </c>
      <c r="B12" s="32" t="s">
        <v>60</v>
      </c>
      <c r="C12" s="32" t="s">
        <v>1</v>
      </c>
      <c r="D12" s="34" t="s">
        <v>100</v>
      </c>
      <c r="E12" s="33">
        <v>1</v>
      </c>
    </row>
    <row r="13" spans="1:5" ht="14.25" x14ac:dyDescent="0.2">
      <c r="A13" s="31" t="s">
        <v>48</v>
      </c>
      <c r="B13" s="32" t="s">
        <v>92</v>
      </c>
      <c r="C13" s="32" t="s">
        <v>1</v>
      </c>
      <c r="D13" s="32" t="s">
        <v>98</v>
      </c>
      <c r="E13" s="33">
        <v>3</v>
      </c>
    </row>
    <row r="14" spans="1:5" ht="13.9" customHeight="1" x14ac:dyDescent="0.2">
      <c r="A14" s="31" t="s">
        <v>48</v>
      </c>
      <c r="B14" s="32" t="s">
        <v>56</v>
      </c>
      <c r="C14" s="32" t="s">
        <v>3</v>
      </c>
      <c r="D14" s="32" t="s">
        <v>98</v>
      </c>
      <c r="E14" s="33">
        <v>1</v>
      </c>
    </row>
    <row r="15" spans="1:5" ht="13.9" customHeight="1" x14ac:dyDescent="0.2">
      <c r="A15" s="31" t="s">
        <v>48</v>
      </c>
      <c r="B15" s="32" t="s">
        <v>83</v>
      </c>
      <c r="C15" s="32" t="s">
        <v>1</v>
      </c>
      <c r="D15" s="32" t="s">
        <v>98</v>
      </c>
      <c r="E15" s="33">
        <v>1</v>
      </c>
    </row>
    <row r="16" spans="1:5" ht="13.9" customHeight="1" x14ac:dyDescent="0.2">
      <c r="A16" s="31" t="s">
        <v>48</v>
      </c>
      <c r="B16" s="32" t="s">
        <v>99</v>
      </c>
      <c r="C16" s="32" t="s">
        <v>1</v>
      </c>
      <c r="D16" s="32" t="s">
        <v>98</v>
      </c>
      <c r="E16" s="33">
        <v>1</v>
      </c>
    </row>
    <row r="17" spans="1:254" ht="13.9" customHeight="1" x14ac:dyDescent="0.2">
      <c r="A17" s="31" t="s">
        <v>48</v>
      </c>
      <c r="B17" s="32" t="s">
        <v>58</v>
      </c>
      <c r="C17" s="32" t="s">
        <v>1</v>
      </c>
      <c r="D17" s="32" t="s">
        <v>55</v>
      </c>
      <c r="E17" s="33">
        <v>1</v>
      </c>
    </row>
    <row r="18" spans="1:254" s="18" customFormat="1" ht="14.25" x14ac:dyDescent="0.2">
      <c r="A18" s="35" t="s">
        <v>48</v>
      </c>
      <c r="B18" s="36" t="s">
        <v>57</v>
      </c>
      <c r="C18" s="34" t="s">
        <v>3</v>
      </c>
      <c r="D18" s="34" t="s">
        <v>100</v>
      </c>
      <c r="E18" s="33">
        <v>2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s="18" customFormat="1" ht="14.25" x14ac:dyDescent="0.2">
      <c r="A19" s="35" t="s">
        <v>48</v>
      </c>
      <c r="B19" s="36" t="s">
        <v>93</v>
      </c>
      <c r="C19" s="34" t="s">
        <v>3</v>
      </c>
      <c r="D19" s="34" t="s">
        <v>100</v>
      </c>
      <c r="E19" s="33">
        <v>1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4.25" x14ac:dyDescent="0.2">
      <c r="A20" s="31" t="s">
        <v>48</v>
      </c>
      <c r="B20" s="32" t="s">
        <v>60</v>
      </c>
      <c r="C20" s="32" t="s">
        <v>3</v>
      </c>
      <c r="D20" s="34" t="s">
        <v>100</v>
      </c>
      <c r="E20" s="33">
        <v>1</v>
      </c>
    </row>
    <row r="21" spans="1:254" ht="14.25" x14ac:dyDescent="0.2">
      <c r="A21" s="55" t="s">
        <v>48</v>
      </c>
      <c r="B21" s="36" t="s">
        <v>71</v>
      </c>
      <c r="C21" s="57" t="s">
        <v>3</v>
      </c>
      <c r="D21" s="57" t="s">
        <v>98</v>
      </c>
      <c r="E21" s="59">
        <v>1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s="18" customFormat="1" ht="14.25" x14ac:dyDescent="0.2">
      <c r="A22" s="56"/>
      <c r="B22" s="32" t="s">
        <v>56</v>
      </c>
      <c r="C22" s="58"/>
      <c r="D22" s="58"/>
      <c r="E22" s="60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</row>
    <row r="23" spans="1:254" s="18" customFormat="1" ht="14.25" x14ac:dyDescent="0.2">
      <c r="A23" s="31" t="s">
        <v>48</v>
      </c>
      <c r="B23" s="36" t="s">
        <v>57</v>
      </c>
      <c r="C23" s="32" t="s">
        <v>16</v>
      </c>
      <c r="D23" s="36" t="s">
        <v>55</v>
      </c>
      <c r="E23" s="33">
        <v>2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</row>
    <row r="24" spans="1:254" s="18" customFormat="1" ht="14.25" x14ac:dyDescent="0.2">
      <c r="A24" s="31" t="s">
        <v>48</v>
      </c>
      <c r="B24" s="36" t="s">
        <v>84</v>
      </c>
      <c r="C24" s="32" t="s">
        <v>59</v>
      </c>
      <c r="D24" s="36" t="s">
        <v>46</v>
      </c>
      <c r="E24" s="33">
        <v>1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s="18" customFormat="1" ht="13.5" customHeight="1" x14ac:dyDescent="0.2">
      <c r="A25" s="31" t="s">
        <v>48</v>
      </c>
      <c r="B25" s="36" t="s">
        <v>54</v>
      </c>
      <c r="C25" s="32" t="s">
        <v>59</v>
      </c>
      <c r="D25" s="36" t="s">
        <v>46</v>
      </c>
      <c r="E25" s="33">
        <v>1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s="18" customFormat="1" ht="14.25" x14ac:dyDescent="0.2">
      <c r="A26" s="31" t="s">
        <v>48</v>
      </c>
      <c r="B26" s="36" t="s">
        <v>57</v>
      </c>
      <c r="C26" s="32" t="s">
        <v>51</v>
      </c>
      <c r="D26" s="36" t="s">
        <v>52</v>
      </c>
      <c r="E26" s="33">
        <v>1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s="18" customFormat="1" ht="14.25" x14ac:dyDescent="0.2">
      <c r="A27" s="31" t="s">
        <v>48</v>
      </c>
      <c r="B27" s="36" t="s">
        <v>60</v>
      </c>
      <c r="C27" s="32" t="s">
        <v>51</v>
      </c>
      <c r="D27" s="36" t="s">
        <v>52</v>
      </c>
      <c r="E27" s="33">
        <v>1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s="18" customFormat="1" ht="14.25" x14ac:dyDescent="0.2">
      <c r="A28" s="31" t="s">
        <v>48</v>
      </c>
      <c r="B28" s="36" t="s">
        <v>49</v>
      </c>
      <c r="C28" s="32" t="s">
        <v>19</v>
      </c>
      <c r="D28" s="36" t="s">
        <v>47</v>
      </c>
      <c r="E28" s="33">
        <v>5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s="18" customFormat="1" ht="14.25" x14ac:dyDescent="0.2">
      <c r="A29" s="31" t="s">
        <v>48</v>
      </c>
      <c r="B29" s="36" t="s">
        <v>94</v>
      </c>
      <c r="C29" s="32" t="s">
        <v>19</v>
      </c>
      <c r="D29" s="36" t="s">
        <v>47</v>
      </c>
      <c r="E29" s="33">
        <v>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s="18" customFormat="1" ht="14.25" x14ac:dyDescent="0.2">
      <c r="A30" s="31" t="s">
        <v>50</v>
      </c>
      <c r="B30" s="36" t="s">
        <v>62</v>
      </c>
      <c r="C30" s="32" t="s">
        <v>16</v>
      </c>
      <c r="D30" s="36" t="s">
        <v>61</v>
      </c>
      <c r="E30" s="33"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s="18" customFormat="1" ht="14.25" x14ac:dyDescent="0.2">
      <c r="A31" s="31" t="s">
        <v>50</v>
      </c>
      <c r="B31" s="36" t="s">
        <v>85</v>
      </c>
      <c r="C31" s="32" t="s">
        <v>51</v>
      </c>
      <c r="D31" s="36" t="s">
        <v>52</v>
      </c>
      <c r="E31" s="33">
        <v>3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s="18" customFormat="1" ht="14.25" x14ac:dyDescent="0.2">
      <c r="A32" s="31" t="s">
        <v>50</v>
      </c>
      <c r="B32" s="36" t="s">
        <v>86</v>
      </c>
      <c r="C32" s="32" t="s">
        <v>51</v>
      </c>
      <c r="D32" s="36" t="s">
        <v>52</v>
      </c>
      <c r="E32" s="33">
        <v>2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s="18" customFormat="1" ht="14.25" x14ac:dyDescent="0.2">
      <c r="A33" s="31" t="s">
        <v>50</v>
      </c>
      <c r="B33" s="36" t="s">
        <v>87</v>
      </c>
      <c r="C33" s="32" t="s">
        <v>51</v>
      </c>
      <c r="D33" s="36" t="s">
        <v>52</v>
      </c>
      <c r="E33" s="33">
        <v>1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s="18" customFormat="1" ht="14.25" x14ac:dyDescent="0.2">
      <c r="A34" s="31" t="s">
        <v>50</v>
      </c>
      <c r="B34" s="36" t="s">
        <v>53</v>
      </c>
      <c r="C34" s="32" t="s">
        <v>51</v>
      </c>
      <c r="D34" s="36" t="s">
        <v>52</v>
      </c>
      <c r="E34" s="33">
        <v>2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s="18" customFormat="1" ht="14.25" customHeight="1" x14ac:dyDescent="0.2">
      <c r="A35" s="31" t="s">
        <v>63</v>
      </c>
      <c r="B35" s="36" t="s">
        <v>88</v>
      </c>
      <c r="C35" s="32" t="s">
        <v>1</v>
      </c>
      <c r="D35" s="36" t="s">
        <v>55</v>
      </c>
      <c r="E35" s="33">
        <v>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s="18" customFormat="1" ht="13.9" customHeight="1" x14ac:dyDescent="0.2">
      <c r="A36" s="31" t="s">
        <v>64</v>
      </c>
      <c r="B36" s="36" t="s">
        <v>65</v>
      </c>
      <c r="C36" s="32" t="s">
        <v>1</v>
      </c>
      <c r="D36" s="36" t="s">
        <v>61</v>
      </c>
      <c r="E36" s="33">
        <v>1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</row>
    <row r="37" spans="1:254" s="18" customFormat="1" ht="13.9" customHeight="1" x14ac:dyDescent="0.2">
      <c r="A37" s="31" t="s">
        <v>66</v>
      </c>
      <c r="B37" s="36" t="s">
        <v>67</v>
      </c>
      <c r="C37" s="32" t="s">
        <v>68</v>
      </c>
      <c r="D37" s="36" t="s">
        <v>55</v>
      </c>
      <c r="E37" s="33">
        <v>3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</row>
    <row r="38" spans="1:254" s="18" customFormat="1" ht="13.9" customHeight="1" x14ac:dyDescent="0.2">
      <c r="A38" s="31" t="s">
        <v>66</v>
      </c>
      <c r="B38" s="36" t="s">
        <v>69</v>
      </c>
      <c r="C38" s="32" t="s">
        <v>1</v>
      </c>
      <c r="D38" s="36" t="s">
        <v>61</v>
      </c>
      <c r="E38" s="33">
        <v>2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</row>
    <row r="39" spans="1:254" s="18" customFormat="1" ht="13.9" customHeight="1" x14ac:dyDescent="0.2">
      <c r="A39" s="31" t="s">
        <v>66</v>
      </c>
      <c r="B39" s="36" t="s">
        <v>69</v>
      </c>
      <c r="C39" s="32" t="s">
        <v>38</v>
      </c>
      <c r="D39" s="36" t="s">
        <v>61</v>
      </c>
      <c r="E39" s="33">
        <v>2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</row>
    <row r="40" spans="1:254" s="18" customFormat="1" ht="13.9" customHeight="1" x14ac:dyDescent="0.2">
      <c r="A40" s="31" t="s">
        <v>66</v>
      </c>
      <c r="B40" s="36" t="s">
        <v>69</v>
      </c>
      <c r="C40" s="32" t="s">
        <v>15</v>
      </c>
      <c r="D40" s="36" t="s">
        <v>55</v>
      </c>
      <c r="E40" s="33">
        <v>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</row>
    <row r="41" spans="1:254" s="18" customFormat="1" ht="13.9" customHeight="1" x14ac:dyDescent="0.2">
      <c r="A41" s="31" t="s">
        <v>66</v>
      </c>
      <c r="B41" s="36" t="s">
        <v>69</v>
      </c>
      <c r="C41" s="32" t="s">
        <v>68</v>
      </c>
      <c r="D41" s="36" t="s">
        <v>61</v>
      </c>
      <c r="E41" s="33">
        <v>5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</row>
    <row r="42" spans="1:254" s="18" customFormat="1" ht="13.9" customHeight="1" x14ac:dyDescent="0.2">
      <c r="A42" s="31" t="s">
        <v>89</v>
      </c>
      <c r="B42" s="36" t="s">
        <v>90</v>
      </c>
      <c r="C42" s="32" t="s">
        <v>3</v>
      </c>
      <c r="D42" s="36" t="s">
        <v>98</v>
      </c>
      <c r="E42" s="33">
        <v>2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</row>
    <row r="43" spans="1:254" s="18" customFormat="1" ht="13.9" customHeight="1" x14ac:dyDescent="0.2">
      <c r="A43" s="31" t="s">
        <v>70</v>
      </c>
      <c r="B43" s="36" t="s">
        <v>95</v>
      </c>
      <c r="C43" s="32" t="s">
        <v>18</v>
      </c>
      <c r="D43" s="36" t="s">
        <v>55</v>
      </c>
      <c r="E43" s="33">
        <v>1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</row>
    <row r="44" spans="1:254" s="18" customFormat="1" ht="28.5" x14ac:dyDescent="0.2">
      <c r="A44" s="31" t="s">
        <v>70</v>
      </c>
      <c r="B44" s="36" t="s">
        <v>96</v>
      </c>
      <c r="C44" s="32" t="s">
        <v>18</v>
      </c>
      <c r="D44" s="36" t="s">
        <v>55</v>
      </c>
      <c r="E44" s="33">
        <v>1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</row>
    <row r="45" spans="1:254" s="18" customFormat="1" ht="13.9" customHeight="1" x14ac:dyDescent="0.2">
      <c r="A45" s="31" t="s">
        <v>70</v>
      </c>
      <c r="B45" s="36" t="s">
        <v>97</v>
      </c>
      <c r="C45" s="32" t="s">
        <v>18</v>
      </c>
      <c r="D45" s="36" t="s">
        <v>55</v>
      </c>
      <c r="E45" s="33">
        <v>1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</row>
    <row r="46" spans="1:254" s="18" customFormat="1" ht="15" x14ac:dyDescent="0.2">
      <c r="A46" s="50" t="s">
        <v>35</v>
      </c>
      <c r="B46" s="51"/>
      <c r="C46" s="51"/>
      <c r="D46" s="52"/>
      <c r="E46" s="30">
        <f>SUM(E7:E45)</f>
        <v>62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</row>
    <row r="47" spans="1:254" ht="11.1" customHeight="1" x14ac:dyDescent="0.2">
      <c r="A47" s="21"/>
      <c r="B47" s="21"/>
      <c r="C47" s="21"/>
      <c r="D47" s="21"/>
      <c r="E47" s="22"/>
    </row>
    <row r="48" spans="1:254" s="18" customFormat="1" ht="15.75" x14ac:dyDescent="0.2">
      <c r="A48" s="53" t="s">
        <v>33</v>
      </c>
      <c r="B48" s="53"/>
      <c r="C48" s="53"/>
      <c r="D48" s="53"/>
      <c r="E48" s="53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</row>
    <row r="49" spans="1:254" s="18" customFormat="1" ht="11.1" customHeight="1" x14ac:dyDescent="0.2">
      <c r="A49" s="29"/>
      <c r="B49" s="29"/>
      <c r="C49" s="29"/>
      <c r="D49" s="29"/>
      <c r="E49" s="2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</row>
    <row r="50" spans="1:254" s="18" customFormat="1" ht="34.9" customHeight="1" x14ac:dyDescent="0.2">
      <c r="A50" s="16" t="s">
        <v>0</v>
      </c>
      <c r="B50" s="16" t="s">
        <v>25</v>
      </c>
      <c r="C50" s="16" t="s">
        <v>26</v>
      </c>
      <c r="D50" s="16" t="s">
        <v>27</v>
      </c>
      <c r="E50" s="16" t="s">
        <v>2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</row>
    <row r="51" spans="1:254" s="18" customFormat="1" ht="13.9" customHeight="1" x14ac:dyDescent="0.2">
      <c r="A51" s="31" t="s">
        <v>48</v>
      </c>
      <c r="B51" s="36" t="s">
        <v>49</v>
      </c>
      <c r="C51" s="36" t="s">
        <v>19</v>
      </c>
      <c r="D51" s="36" t="s">
        <v>47</v>
      </c>
      <c r="E51" s="31">
        <v>2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</row>
    <row r="52" spans="1:254" s="18" customFormat="1" ht="14.25" x14ac:dyDescent="0.2">
      <c r="A52" s="31" t="s">
        <v>48</v>
      </c>
      <c r="B52" s="36" t="s">
        <v>94</v>
      </c>
      <c r="C52" s="32" t="s">
        <v>19</v>
      </c>
      <c r="D52" s="36" t="s">
        <v>47</v>
      </c>
      <c r="E52" s="33">
        <v>1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</row>
    <row r="53" spans="1:254" s="18" customFormat="1" ht="14.25" x14ac:dyDescent="0.2">
      <c r="A53" s="31" t="s">
        <v>50</v>
      </c>
      <c r="B53" s="36" t="s">
        <v>53</v>
      </c>
      <c r="C53" s="36" t="s">
        <v>51</v>
      </c>
      <c r="D53" s="36" t="s">
        <v>52</v>
      </c>
      <c r="E53" s="37">
        <v>1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</row>
    <row r="54" spans="1:254" s="18" customFormat="1" ht="13.9" customHeight="1" x14ac:dyDescent="0.2">
      <c r="A54" s="31" t="s">
        <v>70</v>
      </c>
      <c r="B54" s="36" t="s">
        <v>95</v>
      </c>
      <c r="C54" s="32" t="s">
        <v>18</v>
      </c>
      <c r="D54" s="36" t="s">
        <v>55</v>
      </c>
      <c r="E54" s="33">
        <v>1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</row>
    <row r="55" spans="1:254" ht="15" x14ac:dyDescent="0.2">
      <c r="A55" s="50" t="s">
        <v>35</v>
      </c>
      <c r="B55" s="51"/>
      <c r="C55" s="51"/>
      <c r="D55" s="52"/>
      <c r="E55" s="30">
        <f>SUM(E51:E54)</f>
        <v>5</v>
      </c>
    </row>
    <row r="57" spans="1:254" ht="15.75" x14ac:dyDescent="0.2">
      <c r="A57" s="53" t="s">
        <v>91</v>
      </c>
      <c r="B57" s="53"/>
      <c r="C57" s="53"/>
      <c r="D57" s="53"/>
      <c r="E57" s="53"/>
    </row>
    <row r="58" spans="1:254" ht="11.1" customHeight="1" x14ac:dyDescent="0.2">
      <c r="A58" s="29"/>
      <c r="B58" s="29"/>
      <c r="C58" s="29"/>
      <c r="D58" s="29"/>
      <c r="E58" s="29"/>
    </row>
    <row r="59" spans="1:254" ht="31.5" x14ac:dyDescent="0.2">
      <c r="A59" s="16" t="s">
        <v>0</v>
      </c>
      <c r="B59" s="16" t="s">
        <v>25</v>
      </c>
      <c r="C59" s="16" t="s">
        <v>26</v>
      </c>
      <c r="D59" s="16" t="s">
        <v>27</v>
      </c>
      <c r="E59" s="16" t="s">
        <v>2</v>
      </c>
    </row>
    <row r="60" spans="1:254" s="18" customFormat="1" ht="13.9" customHeight="1" x14ac:dyDescent="0.2">
      <c r="A60" s="31" t="s">
        <v>66</v>
      </c>
      <c r="B60" s="36" t="s">
        <v>69</v>
      </c>
      <c r="C60" s="32" t="s">
        <v>18</v>
      </c>
      <c r="D60" s="36" t="s">
        <v>55</v>
      </c>
      <c r="E60" s="33">
        <v>1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</row>
    <row r="61" spans="1:254" ht="15" x14ac:dyDescent="0.2">
      <c r="A61" s="50" t="s">
        <v>35</v>
      </c>
      <c r="B61" s="51"/>
      <c r="C61" s="51"/>
      <c r="D61" s="52"/>
      <c r="E61" s="30">
        <f>SUM(E60)</f>
        <v>1</v>
      </c>
    </row>
  </sheetData>
  <mergeCells count="11">
    <mergeCell ref="A57:E57"/>
    <mergeCell ref="A61:D61"/>
    <mergeCell ref="A2:E2"/>
    <mergeCell ref="A4:E4"/>
    <mergeCell ref="A55:D55"/>
    <mergeCell ref="A46:D46"/>
    <mergeCell ref="A48:E48"/>
    <mergeCell ref="A21:A22"/>
    <mergeCell ref="C21:C22"/>
    <mergeCell ref="D21:D22"/>
    <mergeCell ref="E21:E22"/>
  </mergeCells>
  <printOptions horizontalCentered="1"/>
  <pageMargins left="0.78740157480314965" right="0.78740157480314965" top="0.98425196850393704" bottom="0.78740157480314965" header="0.39370078740157483" footer="0.39370078740157483"/>
  <pageSetup paperSize="9" scale="72" orientation="portrait" r:id="rId1"/>
  <headerFooter alignWithMargins="0">
    <oddFooter>&amp;CWyniki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Mleko jaja miód zw. łowne</vt:lpstr>
      <vt:lpstr>Pr podejrzane2</vt:lpstr>
      <vt:lpstr>wyniki NC - 2022</vt:lpstr>
      <vt:lpstr>Wyniki NC</vt:lpstr>
      <vt:lpstr>'Pr podejrzane2'!Obszar_wydruku</vt:lpstr>
    </vt:vector>
  </TitlesOfParts>
  <Company>PIWet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2013</dc:title>
  <dc:creator>Alicja N</dc:creator>
  <cp:lastModifiedBy>Ewelina Michałek</cp:lastModifiedBy>
  <cp:lastPrinted>2023-05-25T12:41:07Z</cp:lastPrinted>
  <dcterms:created xsi:type="dcterms:W3CDTF">2006-03-01T11:37:25Z</dcterms:created>
  <dcterms:modified xsi:type="dcterms:W3CDTF">2024-01-22T11:37:15Z</dcterms:modified>
</cp:coreProperties>
</file>