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zewska\AppData\Local\Temp\ezdpuw\20260202125932409\"/>
    </mc:Choice>
  </mc:AlternateContent>
  <xr:revisionPtr revIDLastSave="0" documentId="13_ncr:1_{FB78B2C8-CD45-431C-B560-60E908156544}" xr6:coauthVersionLast="47" xr6:coauthVersionMax="47" xr10:uidLastSave="{00000000-0000-0000-0000-000000000000}"/>
  <bookViews>
    <workbookView xWindow="-5610" yWindow="-21720" windowWidth="38640" windowHeight="21120" activeTab="12" xr2:uid="{320C85FE-1883-425C-AFB8-8BB0E5FF0F0A}"/>
  </bookViews>
  <sheets>
    <sheet name="IOŚ-PIB" sheetId="1" r:id="rId1"/>
    <sheet name="GIOŚ" sheetId="2" r:id="rId2"/>
    <sheet name="PAA" sheetId="3" r:id="rId3"/>
    <sheet name="PIG-PIB" sheetId="4" r:id="rId4"/>
    <sheet name="CAdZ" sheetId="5" r:id="rId5"/>
    <sheet name="GDOŚ" sheetId="6" r:id="rId6"/>
    <sheet name="BNL" sheetId="8" r:id="rId7"/>
    <sheet name="IBL" sheetId="9" r:id="rId8"/>
    <sheet name="Szkoły leśne" sheetId="10" r:id="rId9"/>
    <sheet name="NFOŚiGW" sheetId="11" r:id="rId10"/>
    <sheet name="WFOŚiGW" sheetId="12" r:id="rId11"/>
    <sheet name="PN" sheetId="7" r:id="rId12"/>
    <sheet name="IETU" sheetId="13" r:id="rId13"/>
  </sheets>
  <definedNames>
    <definedName name="_xlnm._FilterDatabase" localSheetId="6" hidden="1">BNL!$A$3:$F$3</definedName>
    <definedName name="_xlnm._FilterDatabase" localSheetId="4" hidden="1">CAdZ!$A$3:$F$3</definedName>
    <definedName name="_xlnm._FilterDatabase" localSheetId="5" hidden="1">GDOŚ!$A$3:$F$3</definedName>
    <definedName name="_xlnm._FilterDatabase" localSheetId="1" hidden="1">GIOŚ!$A$3:$F$3</definedName>
    <definedName name="_xlnm._FilterDatabase" localSheetId="7" hidden="1">IBL!$A$3:$F$3</definedName>
    <definedName name="_xlnm._FilterDatabase" localSheetId="12" hidden="1">IETU!$A$3:$F$3</definedName>
    <definedName name="_xlnm._FilterDatabase" localSheetId="0" hidden="1">'IOŚ-PIB'!$A$3:$F$3</definedName>
    <definedName name="_xlnm._FilterDatabase" localSheetId="9" hidden="1">NFOŚiGW!$A$3:$F$3</definedName>
    <definedName name="_xlnm._FilterDatabase" localSheetId="2" hidden="1">PAA!$A$3:$F$3</definedName>
    <definedName name="_xlnm._FilterDatabase" localSheetId="3" hidden="1">'PIG-PIB'!$A$3:$F$3</definedName>
    <definedName name="_xlnm._FilterDatabase" localSheetId="11" hidden="1">PN!$A$3:$F$3</definedName>
    <definedName name="_xlnm._FilterDatabase" localSheetId="8" hidden="1">'Szkoły leśne'!$A$3:$F$3</definedName>
    <definedName name="_xlnm._FilterDatabase" localSheetId="10" hidden="1">WFOŚiGW!$A$3:$F$3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0" i="7" l="1"/>
  <c r="F189" i="7"/>
  <c r="F188" i="7"/>
  <c r="F187" i="7"/>
  <c r="F186" i="7"/>
  <c r="F185" i="7"/>
  <c r="C30" i="7"/>
  <c r="C32" i="7" s="1"/>
  <c r="C34" i="7" s="1"/>
  <c r="C29" i="7"/>
  <c r="C31" i="7" s="1"/>
  <c r="C33" i="7" s="1"/>
  <c r="C28" i="7"/>
  <c r="C27" i="7"/>
  <c r="C26" i="7"/>
  <c r="E209" i="7"/>
</calcChain>
</file>

<file path=xl/sharedStrings.xml><?xml version="1.0" encoding="utf-8"?>
<sst xmlns="http://schemas.openxmlformats.org/spreadsheetml/2006/main" count="1322" uniqueCount="152">
  <si>
    <t xml:space="preserve">Załącznik do interpelacji Posła Przemysława Wiplera w sprawie kosztów administracji publicznej w Ministerstwie Klimatu i Środowiska (znak: K10INT13177)						</t>
  </si>
  <si>
    <t>3. Jakie wydatki poniosły jednostki  podległe i nadzorowane  przez MKiŚ w okresie od 1 stycznia 2020 r. do 1 października 2025 r. na podstawie umówcywilnoprawnych, w tym umów zlecenia, umów o dzieło oraz umów typu B2B, z podziałemna poszczególne lata i jednostki organizacyjne? Dla pełnej przejrzystości danych uprzejmie proszę o przedstawienie informacji w formie tabelarycznej, z uwzględnieniem liczby umów według rodzaju, czasu obowiązywania (na czas określony i nieokreślony) oraz łącznej wysokości poniesionych wydatków.</t>
  </si>
  <si>
    <t>Rok</t>
  </si>
  <si>
    <t>Nazwa jednostki</t>
  </si>
  <si>
    <t>Rodzaj umowy cywiloprawnej</t>
  </si>
  <si>
    <t>Czas obowiązywania umowy</t>
  </si>
  <si>
    <t>Liczba umów</t>
  </si>
  <si>
    <t>Wysokość poniesionych wydatków</t>
  </si>
  <si>
    <t>czas określony</t>
  </si>
  <si>
    <t>staże uczniowskie, praktyki studenckie,stypendia naukowe</t>
  </si>
  <si>
    <t>Załącznik do interpelacji Posła Przemysława Wiplera w sprawie kosztów administracji publicznej w Ministerstwie Klimatu i Środowiska (znak: K10INT13177)</t>
  </si>
  <si>
    <t>na czas określony</t>
  </si>
  <si>
    <t>Państwowa Agencja Atomistyki (PAA)</t>
  </si>
  <si>
    <t>Główny Inspektorat Ochrony Środowiska (GIOŚ)</t>
  </si>
  <si>
    <t>Instytut Ochrony Środowiska - Państwowy Instytut Badawczy (IOŚ-PIB)</t>
  </si>
  <si>
    <t>umowa o dzieło</t>
  </si>
  <si>
    <t>umowa zlecenie</t>
  </si>
  <si>
    <t>Umowa o dzieło</t>
  </si>
  <si>
    <t>Umowa zlecenie</t>
  </si>
  <si>
    <t>Państwowy Instytut Geologiczny - Państwowy Instytut Badawczy (PIG-PIB)</t>
  </si>
  <si>
    <t>Centralny Azyl dla Zwierząt (CAdZ)</t>
  </si>
  <si>
    <t>umowa B2B</t>
  </si>
  <si>
    <t xml:space="preserve">umowa zlecenie </t>
  </si>
  <si>
    <t>do 31.12.2025</t>
  </si>
  <si>
    <t>Generalna Dyrekcja Ochrony Środowiska (GDOŚ)</t>
  </si>
  <si>
    <t>3. Jakie wydatki poniosły jednostki  podległe i nadzorowane  przez MKiŚ w okresie od 1 stycznia 2020 r. do 1 października 2025 r. na podstawie umówcywilnoprawnych, w tym umów zlecenia, umów o dzieło z podziałem na poszczególne lata i jednostki organizacyjne? Dla pełnej przejrzystości danych uprzejmie proszę o przedstawienie informacji w formie tabelarycznej, z uwzględnieniem liczby umów według rodzaju, czasu obowiązywania (na czas określony i nieokreślony) oraz łącznej wysokości poniesionych wydatków.</t>
  </si>
  <si>
    <t>Woliński Park Narodowy</t>
  </si>
  <si>
    <t>Park Narodowy Gór Stołowych</t>
  </si>
  <si>
    <t xml:space="preserve">umowy zlecenia </t>
  </si>
  <si>
    <t xml:space="preserve">PIT 8B 6.Przychody z osob. wykonywanej działaności </t>
  </si>
  <si>
    <t>na czas określony/nieokreślony (5)</t>
  </si>
  <si>
    <t>PIT 8B 6.Umowa o dzieło 20%</t>
  </si>
  <si>
    <t>PIT 8B.10 Prawa autorskie i pokrewne</t>
  </si>
  <si>
    <t>PIT 8B.11 Inne źródła przychodów</t>
  </si>
  <si>
    <t>na czas określony/nieokreślony (1)</t>
  </si>
  <si>
    <t>05-12.02.2020</t>
  </si>
  <si>
    <t>03-09.04.2020</t>
  </si>
  <si>
    <t>01-15.04.2020</t>
  </si>
  <si>
    <t>15-22.04.2022</t>
  </si>
  <si>
    <t>10-23.05.2022</t>
  </si>
  <si>
    <t>10-11.02.2023</t>
  </si>
  <si>
    <t>07-11.09.2023</t>
  </si>
  <si>
    <t>03.10-12.11.2023</t>
  </si>
  <si>
    <t>16-17.02.2024</t>
  </si>
  <si>
    <t>27-31.05.2024</t>
  </si>
  <si>
    <t>29.05-31.07.2024</t>
  </si>
  <si>
    <t>17.06-31.08.2024</t>
  </si>
  <si>
    <t>29.07.-30.11.2024</t>
  </si>
  <si>
    <t>02.08-30.11.2024</t>
  </si>
  <si>
    <t>19.08-30.11.2024</t>
  </si>
  <si>
    <t>07.08.-30.11.2024</t>
  </si>
  <si>
    <t>28-30.11.2024</t>
  </si>
  <si>
    <t>31.07-30.11.2024</t>
  </si>
  <si>
    <t>14-30.11.2024</t>
  </si>
  <si>
    <t>26.08-30.11.2024</t>
  </si>
  <si>
    <t>01-31.07.2025</t>
  </si>
  <si>
    <t>03.02-15.12.2025</t>
  </si>
  <si>
    <t>2020-2025</t>
  </si>
  <si>
    <t>Babiogórski PN</t>
  </si>
  <si>
    <t>brak umów</t>
  </si>
  <si>
    <t>Wielkopolski Park Narodowy</t>
  </si>
  <si>
    <t>na czas nieokreślony</t>
  </si>
  <si>
    <t xml:space="preserve">umowa o dzieło </t>
  </si>
  <si>
    <t>Drawieński Park Narodowy</t>
  </si>
  <si>
    <t>umowa  zlecenie</t>
  </si>
  <si>
    <t>Roztoczański Park Narodowy</t>
  </si>
  <si>
    <t xml:space="preserve">umowa zlecenia </t>
  </si>
  <si>
    <t>Biebrzański Park Narodowy</t>
  </si>
  <si>
    <t>umowy zlecenia</t>
  </si>
  <si>
    <t>umowy o dzieło</t>
  </si>
  <si>
    <t>Pieniński Park Narodowy</t>
  </si>
  <si>
    <t>Kampinoski PN</t>
  </si>
  <si>
    <t xml:space="preserve">Umowa o dzieło </t>
  </si>
  <si>
    <t>umowa zlecenia</t>
  </si>
  <si>
    <t>Tatrzański PN</t>
  </si>
  <si>
    <t>Magurski Park Narodowy</t>
  </si>
  <si>
    <t>Bieszczadzki Park Narodowy</t>
  </si>
  <si>
    <t xml:space="preserve">umowy o dzieło </t>
  </si>
  <si>
    <t>Gorczański Park Narodowy</t>
  </si>
  <si>
    <t>nieokreślony</t>
  </si>
  <si>
    <t>Narwiański Park Narodowy</t>
  </si>
  <si>
    <t>Poleski Park narodowy</t>
  </si>
  <si>
    <t>Rodzaj umowy cywilnoprawnej</t>
  </si>
  <si>
    <t>Wysokość poniesionych wydatków [zł]</t>
  </si>
  <si>
    <t>Zespół Szkół Leśnych w Biłgoraju</t>
  </si>
  <si>
    <t>Zespół Szkół Leśnych im. Romana Gesinga w Zagnańsku</t>
  </si>
  <si>
    <t>Technikum Leśne im. prof. Jana Miklaszewskiego w Starościnie</t>
  </si>
  <si>
    <t>Technikum Leśne w Białowieży</t>
  </si>
  <si>
    <t>Zespół Szkół Leśnych im. inż. Jana Kloski w Goraju</t>
  </si>
  <si>
    <t>Zespół Szkół Leśnych w Rogozińcu</t>
  </si>
  <si>
    <t>Technikum Leśne w Tucholi im. Adama Loreta</t>
  </si>
  <si>
    <t>Technikum Leśne w Miliczu im. prof. Władysława Jedlińskiego</t>
  </si>
  <si>
    <t>Zespół Szkół Leśnych w Lesku</t>
  </si>
  <si>
    <t>Biuro Nasiennictwa Leśnego (BNL)</t>
  </si>
  <si>
    <t xml:space="preserve">na czas określony </t>
  </si>
  <si>
    <t>Instytut Badawczy Leśnictwa (IBL)</t>
  </si>
  <si>
    <t xml:space="preserve">Czas obowiązywania umowy </t>
  </si>
  <si>
    <t>WFOŚiGW w Białymstoku</t>
  </si>
  <si>
    <t>WFOŚiGW w Gdańsku</t>
  </si>
  <si>
    <t>umowa o działalności wykonywanej osobiście</t>
  </si>
  <si>
    <t>B2B</t>
  </si>
  <si>
    <t xml:space="preserve">WFOŚiGW w Katowicach </t>
  </si>
  <si>
    <t>WFOŚiGW w Kielcach</t>
  </si>
  <si>
    <t>WFOŚiGW w Krakowie</t>
  </si>
  <si>
    <t>umowy zlecenia, umowy o dzieło</t>
  </si>
  <si>
    <t>WFOŚiGW w Lublinie</t>
  </si>
  <si>
    <t>bd</t>
  </si>
  <si>
    <t>WFOŚiGW w Łodzi</t>
  </si>
  <si>
    <t>WFOŚiGW w Olsztynie</t>
  </si>
  <si>
    <t>umowy zlecenie</t>
  </si>
  <si>
    <t>WFOŚiGW w Opolu</t>
  </si>
  <si>
    <t>umowy zlecenia/dzieło</t>
  </si>
  <si>
    <t>WFOŚiGW w Rzeszowie</t>
  </si>
  <si>
    <t>WFOŚiGW w Szczecinie</t>
  </si>
  <si>
    <t>Umowa serwisowa</t>
  </si>
  <si>
    <t>Umowa</t>
  </si>
  <si>
    <t>Porozumienie do umowy zlecenia</t>
  </si>
  <si>
    <t>Umowa o prace konserwacyjne</t>
  </si>
  <si>
    <t>01.04.2023 - na czas nieokreślony</t>
  </si>
  <si>
    <t>18.08.2023 - do zakończenia prac</t>
  </si>
  <si>
    <t>15.09.2023 - na czas nieokreślony</t>
  </si>
  <si>
    <t>WFOŚiGW w Toruniu</t>
  </si>
  <si>
    <t>WFOŚiGW w Warszawie</t>
  </si>
  <si>
    <t>umowa o dzieło z prawami autorskimi</t>
  </si>
  <si>
    <t xml:space="preserve">WFOŚiGW we Wrocławiu </t>
  </si>
  <si>
    <t>WFOŚiGW w Zielonej Górze</t>
  </si>
  <si>
    <t>brak danych</t>
  </si>
  <si>
    <t>Informacje otrzymane od NFOŚiGW zawierają dane dot. okresu od 01.2020 r. do 10.2025 r., stan na 26.11.2025 r.</t>
  </si>
  <si>
    <t>Informacje otrzymane od WFOŚiGW zawierają dane dot. okresu od 01.2020 r. do 10.2025 r., stan na 26.11.2025 r.</t>
  </si>
  <si>
    <t>Narodowy Fundusz Ochrony Środowiska i Gospodarki Wodnej (NFOŚiGW)</t>
  </si>
  <si>
    <t>bd*</t>
  </si>
  <si>
    <t>WFOŚiGW w Poznaniu</t>
  </si>
  <si>
    <t>Umowa**</t>
  </si>
  <si>
    <t>**</t>
  </si>
  <si>
    <t>umowy nienazwane i mieszane</t>
  </si>
  <si>
    <t xml:space="preserve">Umowa** </t>
  </si>
  <si>
    <t>Park Narodowy "Ujście Warty"</t>
  </si>
  <si>
    <t>Wigierski Park Narodowy</t>
  </si>
  <si>
    <t>Karkonoski Park Narodowy</t>
  </si>
  <si>
    <t>Słowiński Park Narodowy</t>
  </si>
  <si>
    <t>Białowieski Park Narodowy</t>
  </si>
  <si>
    <t>umowy o dzieło/zlecenie</t>
  </si>
  <si>
    <t>*</t>
  </si>
  <si>
    <t>Ojcowski Park Narodowy</t>
  </si>
  <si>
    <t>Świętokrzyski Park Narodowy</t>
  </si>
  <si>
    <t>Park Narodowy "Bory Tucholskie'</t>
  </si>
  <si>
    <t>umowa licencyjna</t>
  </si>
  <si>
    <t>umwa o dzieło</t>
  </si>
  <si>
    <t>umowa autorska</t>
  </si>
  <si>
    <t>umowa ryczałtowa</t>
  </si>
  <si>
    <t>umowa ryczałtowa-obcokrajowiec</t>
  </si>
  <si>
    <t>Instytut Ekologii Terenów Uprzemysłowionych (IETU)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</si>
</sst>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1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4" fontId="0" fillId="4" borderId="2" xfId="0" applyNumberForma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4" fontId="0" fillId="4" borderId="8" xfId="0" applyNumberForma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4" fontId="0" fillId="4" borderId="13" xfId="0" applyNumberFormat="1" applyFill="1" applyBorder="1" applyAlignment="1">
      <alignment horizontal="center" vertical="center" wrapText="1"/>
    </xf>
    <xf numFmtId="4" fontId="0" fillId="4" borderId="12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" fontId="0" fillId="4" borderId="3" xfId="0" applyNumberFormat="1" applyFill="1" applyBorder="1" applyAlignment="1">
      <alignment horizontal="center" vertical="center" wrapText="1"/>
    </xf>
    <xf numFmtId="4" fontId="0" fillId="4" borderId="17" xfId="0" applyNumberFormat="1" applyFill="1" applyBorder="1" applyAlignment="1">
      <alignment horizontal="center" vertical="center" wrapText="1"/>
    </xf>
    <xf numFmtId="4" fontId="0" fillId="4" borderId="16" xfId="0" applyNumberFormat="1" applyFill="1" applyBorder="1" applyAlignment="1">
      <alignment horizontal="center" vertical="center" wrapText="1"/>
    </xf>
    <xf numFmtId="4" fontId="0" fillId="4" borderId="10" xfId="0" applyNumberForma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4" fontId="0" fillId="0" borderId="24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0" borderId="1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4" fontId="0" fillId="0" borderId="18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43" fontId="0" fillId="0" borderId="2" xfId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3" fontId="0" fillId="0" borderId="12" xfId="1" applyFon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43" fontId="0" fillId="0" borderId="8" xfId="1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3" fontId="0" fillId="0" borderId="13" xfId="1" applyFont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43" fontId="0" fillId="0" borderId="15" xfId="1" applyFont="1" applyBorder="1" applyAlignment="1">
      <alignment horizontal="center" vertical="center" wrapText="1"/>
    </xf>
    <xf numFmtId="43" fontId="0" fillId="0" borderId="18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/>
    </xf>
    <xf numFmtId="4" fontId="1" fillId="0" borderId="1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 vertical="center" wrapText="1"/>
    </xf>
    <xf numFmtId="16" fontId="1" fillId="0" borderId="13" xfId="0" quotePrefix="1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2" fontId="0" fillId="0" borderId="18" xfId="0" applyNumberForma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" fontId="0" fillId="0" borderId="19" xfId="0" applyNumberFormat="1" applyBorder="1" applyAlignment="1">
      <alignment horizontal="center" vertical="center" wrapText="1"/>
    </xf>
    <xf numFmtId="4" fontId="0" fillId="0" borderId="26" xfId="0" applyNumberFormat="1" applyBorder="1" applyAlignment="1">
      <alignment horizontal="center" vertical="center" wrapText="1"/>
    </xf>
    <xf numFmtId="4" fontId="0" fillId="0" borderId="24" xfId="0" applyNumberFormat="1" applyBorder="1" applyAlignment="1">
      <alignment horizontal="center" vertical="center" wrapText="1"/>
    </xf>
    <xf numFmtId="4" fontId="0" fillId="0" borderId="12" xfId="0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14101-101D-4494-B397-F0B92FAA64F6}">
  <dimension ref="A1:F20"/>
  <sheetViews>
    <sheetView workbookViewId="0">
      <selection activeCell="D37" sqref="D37"/>
    </sheetView>
  </sheetViews>
  <sheetFormatPr defaultColWidth="8.54296875" defaultRowHeight="14.5" x14ac:dyDescent="0.35"/>
  <cols>
    <col min="1" max="1" width="22" style="1" customWidth="1"/>
    <col min="2" max="2" width="10.54296875" style="1" customWidth="1"/>
    <col min="3" max="3" width="40.54296875" style="1" customWidth="1"/>
    <col min="4" max="4" width="33.453125" style="1" customWidth="1"/>
    <col min="5" max="5" width="11.81640625" style="1" bestFit="1" customWidth="1"/>
    <col min="6" max="6" width="27" style="1" customWidth="1"/>
    <col min="7" max="16384" width="8.54296875" style="1"/>
  </cols>
  <sheetData>
    <row r="1" spans="1:6" x14ac:dyDescent="0.35">
      <c r="A1" s="129" t="s">
        <v>0</v>
      </c>
      <c r="B1" s="129"/>
      <c r="C1" s="129"/>
      <c r="D1" s="129"/>
      <c r="E1" s="129"/>
      <c r="F1" s="129"/>
    </row>
    <row r="2" spans="1:6" ht="64.5" customHeight="1" x14ac:dyDescent="0.35">
      <c r="A2" s="130" t="s">
        <v>1</v>
      </c>
      <c r="B2" s="130"/>
      <c r="C2" s="130"/>
      <c r="D2" s="130"/>
      <c r="E2" s="130"/>
      <c r="F2" s="130"/>
    </row>
    <row r="3" spans="1:6" ht="29" x14ac:dyDescent="0.35">
      <c r="A3" s="2" t="s">
        <v>3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 customHeight="1" x14ac:dyDescent="0.35">
      <c r="A4" s="123" t="s">
        <v>14</v>
      </c>
      <c r="B4" s="123">
        <v>2020</v>
      </c>
      <c r="C4" s="27" t="s">
        <v>15</v>
      </c>
      <c r="D4" s="4" t="s">
        <v>11</v>
      </c>
      <c r="E4" s="4">
        <v>181</v>
      </c>
      <c r="F4" s="5">
        <v>1181706.1599999999</v>
      </c>
    </row>
    <row r="5" spans="1:6" ht="15" thickBot="1" x14ac:dyDescent="0.4">
      <c r="A5" s="124"/>
      <c r="B5" s="127"/>
      <c r="C5" s="14" t="s">
        <v>16</v>
      </c>
      <c r="D5" s="6" t="s">
        <v>94</v>
      </c>
      <c r="E5" s="6">
        <v>18</v>
      </c>
      <c r="F5" s="7">
        <v>563616.55000000005</v>
      </c>
    </row>
    <row r="6" spans="1:6" x14ac:dyDescent="0.35">
      <c r="A6" s="124"/>
      <c r="B6" s="128">
        <v>2021</v>
      </c>
      <c r="C6" s="25" t="s">
        <v>15</v>
      </c>
      <c r="D6" s="8" t="s">
        <v>11</v>
      </c>
      <c r="E6" s="9">
        <v>172</v>
      </c>
      <c r="F6" s="10">
        <v>1368463.37</v>
      </c>
    </row>
    <row r="7" spans="1:6" x14ac:dyDescent="0.35">
      <c r="A7" s="124"/>
      <c r="B7" s="124"/>
      <c r="C7" s="26" t="s">
        <v>16</v>
      </c>
      <c r="D7" s="4" t="s">
        <v>11</v>
      </c>
      <c r="E7" s="4">
        <v>61</v>
      </c>
      <c r="F7" s="5">
        <v>1121564.22</v>
      </c>
    </row>
    <row r="8" spans="1:6" ht="29.5" thickBot="1" x14ac:dyDescent="0.4">
      <c r="A8" s="124"/>
      <c r="B8" s="127"/>
      <c r="C8" s="17" t="s">
        <v>9</v>
      </c>
      <c r="D8" s="6" t="s">
        <v>11</v>
      </c>
      <c r="E8" s="6">
        <v>4</v>
      </c>
      <c r="F8" s="7">
        <v>19200</v>
      </c>
    </row>
    <row r="9" spans="1:6" x14ac:dyDescent="0.35">
      <c r="A9" s="125"/>
      <c r="B9" s="128">
        <v>2022</v>
      </c>
      <c r="C9" s="25" t="s">
        <v>15</v>
      </c>
      <c r="D9" s="8" t="s">
        <v>11</v>
      </c>
      <c r="E9" s="8">
        <v>117</v>
      </c>
      <c r="F9" s="10">
        <v>834278.9</v>
      </c>
    </row>
    <row r="10" spans="1:6" x14ac:dyDescent="0.35">
      <c r="A10" s="125"/>
      <c r="B10" s="124"/>
      <c r="C10" s="26" t="s">
        <v>16</v>
      </c>
      <c r="D10" s="4" t="s">
        <v>11</v>
      </c>
      <c r="E10" s="4">
        <v>66</v>
      </c>
      <c r="F10" s="5">
        <v>802835.97</v>
      </c>
    </row>
    <row r="11" spans="1:6" ht="29.5" thickBot="1" x14ac:dyDescent="0.4">
      <c r="A11" s="125"/>
      <c r="B11" s="127"/>
      <c r="C11" s="17" t="s">
        <v>9</v>
      </c>
      <c r="D11" s="6" t="s">
        <v>11</v>
      </c>
      <c r="E11" s="6">
        <v>5</v>
      </c>
      <c r="F11" s="7">
        <v>30209.55</v>
      </c>
    </row>
    <row r="12" spans="1:6" x14ac:dyDescent="0.35">
      <c r="A12" s="124"/>
      <c r="B12" s="128">
        <v>2023</v>
      </c>
      <c r="C12" s="27" t="s">
        <v>15</v>
      </c>
      <c r="D12" s="8" t="s">
        <v>11</v>
      </c>
      <c r="E12" s="8">
        <v>134</v>
      </c>
      <c r="F12" s="10">
        <v>897544.33</v>
      </c>
    </row>
    <row r="13" spans="1:6" x14ac:dyDescent="0.35">
      <c r="A13" s="124"/>
      <c r="B13" s="124"/>
      <c r="C13" s="26" t="s">
        <v>16</v>
      </c>
      <c r="D13" s="4" t="s">
        <v>94</v>
      </c>
      <c r="E13" s="4">
        <v>66</v>
      </c>
      <c r="F13" s="5">
        <v>839016.25</v>
      </c>
    </row>
    <row r="14" spans="1:6" ht="29.5" thickBot="1" x14ac:dyDescent="0.4">
      <c r="A14" s="124"/>
      <c r="B14" s="127"/>
      <c r="C14" s="17" t="s">
        <v>9</v>
      </c>
      <c r="D14" s="6" t="s">
        <v>11</v>
      </c>
      <c r="E14" s="6">
        <v>12</v>
      </c>
      <c r="F14" s="7">
        <v>80093.31</v>
      </c>
    </row>
    <row r="15" spans="1:6" x14ac:dyDescent="0.35">
      <c r="A15" s="124"/>
      <c r="B15" s="128">
        <v>2024</v>
      </c>
      <c r="C15" s="27" t="s">
        <v>15</v>
      </c>
      <c r="D15" s="8" t="s">
        <v>11</v>
      </c>
      <c r="E15" s="9">
        <v>173</v>
      </c>
      <c r="F15" s="10">
        <v>1414483</v>
      </c>
    </row>
    <row r="16" spans="1:6" x14ac:dyDescent="0.35">
      <c r="A16" s="124"/>
      <c r="B16" s="124"/>
      <c r="C16" s="26" t="s">
        <v>16</v>
      </c>
      <c r="D16" s="4" t="s">
        <v>11</v>
      </c>
      <c r="E16" s="4">
        <v>67</v>
      </c>
      <c r="F16" s="5">
        <v>842021.87</v>
      </c>
    </row>
    <row r="17" spans="1:6" ht="29.5" thickBot="1" x14ac:dyDescent="0.4">
      <c r="A17" s="124"/>
      <c r="B17" s="127"/>
      <c r="C17" s="17" t="s">
        <v>9</v>
      </c>
      <c r="D17" s="6" t="s">
        <v>8</v>
      </c>
      <c r="E17" s="6">
        <v>6</v>
      </c>
      <c r="F17" s="7">
        <v>52258.36</v>
      </c>
    </row>
    <row r="18" spans="1:6" x14ac:dyDescent="0.35">
      <c r="A18" s="124"/>
      <c r="B18" s="128">
        <v>2025</v>
      </c>
      <c r="C18" s="27" t="s">
        <v>15</v>
      </c>
      <c r="D18" s="8" t="s">
        <v>11</v>
      </c>
      <c r="E18" s="8">
        <v>146</v>
      </c>
      <c r="F18" s="11">
        <v>1025039.4</v>
      </c>
    </row>
    <row r="19" spans="1:6" x14ac:dyDescent="0.35">
      <c r="A19" s="124"/>
      <c r="B19" s="124"/>
      <c r="C19" s="26" t="s">
        <v>16</v>
      </c>
      <c r="D19" s="4" t="s">
        <v>11</v>
      </c>
      <c r="E19" s="4">
        <v>71</v>
      </c>
      <c r="F19" s="5">
        <v>587597.89</v>
      </c>
    </row>
    <row r="20" spans="1:6" ht="29" x14ac:dyDescent="0.35">
      <c r="A20" s="126"/>
      <c r="B20" s="126"/>
      <c r="C20" s="3" t="s">
        <v>9</v>
      </c>
      <c r="D20" s="4" t="s">
        <v>11</v>
      </c>
      <c r="E20" s="4">
        <v>2</v>
      </c>
      <c r="F20" s="5">
        <v>26600</v>
      </c>
    </row>
  </sheetData>
  <autoFilter ref="A3:F3" xr:uid="{6B314101-101D-4494-B397-F0B92FAA64F6}"/>
  <mergeCells count="9">
    <mergeCell ref="A4:A20"/>
    <mergeCell ref="B4:B5"/>
    <mergeCell ref="B6:B8"/>
    <mergeCell ref="A1:F1"/>
    <mergeCell ref="A2:F2"/>
    <mergeCell ref="B18:B20"/>
    <mergeCell ref="B9:B11"/>
    <mergeCell ref="B12:B14"/>
    <mergeCell ref="B15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6509D-A7F5-4AC1-88F5-8E8521C9CD7D}">
  <dimension ref="A1:G12"/>
  <sheetViews>
    <sheetView workbookViewId="0">
      <selection activeCell="C48" sqref="C48"/>
    </sheetView>
  </sheetViews>
  <sheetFormatPr defaultColWidth="8.7265625" defaultRowHeight="14.5" x14ac:dyDescent="0.35"/>
  <cols>
    <col min="1" max="1" width="20" style="1" customWidth="1"/>
    <col min="2" max="2" width="9.54296875" style="1" customWidth="1"/>
    <col min="3" max="3" width="40.7265625" style="1" customWidth="1"/>
    <col min="4" max="4" width="33.26953125" style="1" customWidth="1"/>
    <col min="5" max="5" width="11.81640625" style="1" bestFit="1" customWidth="1"/>
    <col min="6" max="6" width="27" style="1" customWidth="1"/>
    <col min="7" max="8" width="8.7265625" style="1"/>
    <col min="9" max="9" width="10" style="1" customWidth="1"/>
    <col min="10" max="16384" width="8.7265625" style="1"/>
  </cols>
  <sheetData>
    <row r="1" spans="1:7" x14ac:dyDescent="0.35">
      <c r="A1" s="129" t="s">
        <v>0</v>
      </c>
      <c r="B1" s="129"/>
      <c r="C1" s="129"/>
      <c r="D1" s="129"/>
      <c r="E1" s="129"/>
      <c r="F1" s="129"/>
    </row>
    <row r="2" spans="1:7" ht="64.5" customHeight="1" x14ac:dyDescent="0.35">
      <c r="A2" s="130" t="s">
        <v>1</v>
      </c>
      <c r="B2" s="130"/>
      <c r="C2" s="130"/>
      <c r="D2" s="130"/>
      <c r="E2" s="130"/>
      <c r="F2" s="130"/>
    </row>
    <row r="3" spans="1:7" ht="29" x14ac:dyDescent="0.35">
      <c r="A3" s="2" t="s">
        <v>3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x14ac:dyDescent="0.35">
      <c r="A4" s="133" t="s">
        <v>13</v>
      </c>
      <c r="B4" s="132">
        <v>2020</v>
      </c>
      <c r="C4" s="27" t="s">
        <v>15</v>
      </c>
      <c r="D4" s="24" t="s">
        <v>11</v>
      </c>
      <c r="E4" s="8">
        <v>1</v>
      </c>
      <c r="F4" s="34">
        <v>4900</v>
      </c>
      <c r="G4" s="23"/>
    </row>
    <row r="5" spans="1:7" ht="15" thickBot="1" x14ac:dyDescent="0.4">
      <c r="A5" s="134"/>
      <c r="B5" s="132"/>
      <c r="C5" s="26" t="s">
        <v>16</v>
      </c>
      <c r="D5" s="13" t="s">
        <v>11</v>
      </c>
      <c r="E5" s="13">
        <v>56</v>
      </c>
      <c r="F5" s="32">
        <v>515583.74</v>
      </c>
      <c r="G5" s="23"/>
    </row>
    <row r="6" spans="1:7" x14ac:dyDescent="0.35">
      <c r="A6" s="134"/>
      <c r="B6" s="131">
        <v>2021</v>
      </c>
      <c r="C6" s="25" t="s">
        <v>15</v>
      </c>
      <c r="D6" s="12" t="s">
        <v>11</v>
      </c>
      <c r="E6" s="12">
        <v>1</v>
      </c>
      <c r="F6" s="31">
        <v>6000</v>
      </c>
      <c r="G6" s="23"/>
    </row>
    <row r="7" spans="1:7" ht="15" thickBot="1" x14ac:dyDescent="0.4">
      <c r="A7" s="134"/>
      <c r="B7" s="132"/>
      <c r="C7" s="14" t="s">
        <v>16</v>
      </c>
      <c r="D7" s="13" t="s">
        <v>11</v>
      </c>
      <c r="E7" s="13">
        <v>87</v>
      </c>
      <c r="F7" s="32">
        <v>239577.89</v>
      </c>
      <c r="G7" s="23"/>
    </row>
    <row r="8" spans="1:7" ht="15" thickBot="1" x14ac:dyDescent="0.4">
      <c r="A8" s="134"/>
      <c r="B8" s="25">
        <v>2022</v>
      </c>
      <c r="C8" s="16" t="s">
        <v>16</v>
      </c>
      <c r="D8" s="12" t="s">
        <v>11</v>
      </c>
      <c r="E8" s="12">
        <v>85</v>
      </c>
      <c r="F8" s="31">
        <v>124600</v>
      </c>
      <c r="G8" s="23"/>
    </row>
    <row r="9" spans="1:7" ht="15" thickBot="1" x14ac:dyDescent="0.4">
      <c r="A9" s="134"/>
      <c r="B9" s="25">
        <v>2023</v>
      </c>
      <c r="C9" s="16" t="s">
        <v>16</v>
      </c>
      <c r="D9" s="12" t="s">
        <v>11</v>
      </c>
      <c r="E9" s="12">
        <v>107</v>
      </c>
      <c r="F9" s="31">
        <v>217966.4</v>
      </c>
      <c r="G9" s="23"/>
    </row>
    <row r="10" spans="1:7" ht="15" thickBot="1" x14ac:dyDescent="0.4">
      <c r="A10" s="134"/>
      <c r="B10" s="28">
        <v>2024</v>
      </c>
      <c r="C10" s="16" t="s">
        <v>16</v>
      </c>
      <c r="D10" s="12" t="s">
        <v>11</v>
      </c>
      <c r="E10" s="15">
        <v>7</v>
      </c>
      <c r="F10" s="31">
        <v>86309.24</v>
      </c>
      <c r="G10" s="23"/>
    </row>
    <row r="11" spans="1:7" x14ac:dyDescent="0.35">
      <c r="A11" s="134"/>
      <c r="B11" s="28">
        <v>2025</v>
      </c>
      <c r="C11" s="24" t="s">
        <v>16</v>
      </c>
      <c r="D11" s="28" t="s">
        <v>11</v>
      </c>
      <c r="E11" s="29">
        <v>9</v>
      </c>
      <c r="F11" s="33">
        <v>23170.95</v>
      </c>
      <c r="G11" s="23"/>
    </row>
    <row r="12" spans="1:7" x14ac:dyDescent="0.35">
      <c r="A12" s="30"/>
      <c r="B12" s="30"/>
      <c r="C12" s="30"/>
      <c r="D12" s="30"/>
      <c r="E12" s="30"/>
      <c r="F12" s="30"/>
    </row>
  </sheetData>
  <autoFilter ref="A3:F3" xr:uid="{8816509D-A7F5-4AC1-88F5-8E8521C9CD7D}"/>
  <mergeCells count="5">
    <mergeCell ref="B6:B7"/>
    <mergeCell ref="A4:A11"/>
    <mergeCell ref="A1:F1"/>
    <mergeCell ref="A2:F2"/>
    <mergeCell ref="B4:B5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A0CE-6BB9-4616-B88A-7B7B6F1DC09B}">
  <dimension ref="A1:G15"/>
  <sheetViews>
    <sheetView workbookViewId="0">
      <selection activeCell="D41" sqref="D41"/>
    </sheetView>
  </sheetViews>
  <sheetFormatPr defaultColWidth="8.81640625" defaultRowHeight="14.5" x14ac:dyDescent="0.35"/>
  <cols>
    <col min="1" max="1" width="14.453125" style="1" customWidth="1"/>
    <col min="2" max="2" width="12.81640625" style="1" customWidth="1"/>
    <col min="3" max="3" width="35.54296875" style="1" customWidth="1"/>
    <col min="4" max="4" width="25.1796875" style="1" customWidth="1"/>
    <col min="5" max="5" width="11.81640625" style="1" bestFit="1" customWidth="1"/>
    <col min="6" max="6" width="27" style="1" customWidth="1"/>
    <col min="7" max="16384" width="8.81640625" style="1"/>
  </cols>
  <sheetData>
    <row r="1" spans="1:7" x14ac:dyDescent="0.35">
      <c r="A1" s="129" t="s">
        <v>10</v>
      </c>
      <c r="B1" s="129"/>
      <c r="C1" s="129"/>
      <c r="D1" s="129"/>
      <c r="E1" s="129"/>
      <c r="F1" s="129"/>
    </row>
    <row r="2" spans="1:7" ht="90.75" customHeight="1" x14ac:dyDescent="0.35">
      <c r="A2" s="130" t="s">
        <v>1</v>
      </c>
      <c r="B2" s="130"/>
      <c r="C2" s="130"/>
      <c r="D2" s="130"/>
      <c r="E2" s="130"/>
      <c r="F2" s="130"/>
    </row>
    <row r="3" spans="1:7" ht="29" x14ac:dyDescent="0.35">
      <c r="A3" s="2" t="s">
        <v>3</v>
      </c>
      <c r="B3" s="2" t="s">
        <v>2</v>
      </c>
      <c r="C3" s="2" t="s">
        <v>4</v>
      </c>
      <c r="D3" s="2" t="s">
        <v>5</v>
      </c>
      <c r="E3" s="2" t="s">
        <v>6</v>
      </c>
      <c r="F3" s="18" t="s">
        <v>7</v>
      </c>
      <c r="G3" s="23"/>
    </row>
    <row r="4" spans="1:7" x14ac:dyDescent="0.35">
      <c r="A4" s="135" t="s">
        <v>12</v>
      </c>
      <c r="B4" s="136">
        <v>2020</v>
      </c>
      <c r="C4" s="27" t="s">
        <v>15</v>
      </c>
      <c r="D4" s="4" t="s">
        <v>11</v>
      </c>
      <c r="E4" s="4">
        <v>12</v>
      </c>
      <c r="F4" s="19">
        <v>11661.88</v>
      </c>
      <c r="G4" s="23"/>
    </row>
    <row r="5" spans="1:7" ht="15" thickBot="1" x14ac:dyDescent="0.4">
      <c r="A5" s="135"/>
      <c r="B5" s="137"/>
      <c r="C5" s="26" t="s">
        <v>16</v>
      </c>
      <c r="D5" s="6" t="s">
        <v>11</v>
      </c>
      <c r="E5" s="6">
        <v>6</v>
      </c>
      <c r="F5" s="20">
        <v>52765.94</v>
      </c>
      <c r="G5" s="23"/>
    </row>
    <row r="6" spans="1:7" x14ac:dyDescent="0.35">
      <c r="A6" s="135"/>
      <c r="B6" s="138">
        <v>2021</v>
      </c>
      <c r="C6" s="25" t="s">
        <v>15</v>
      </c>
      <c r="D6" s="9" t="s">
        <v>11</v>
      </c>
      <c r="E6" s="9">
        <v>23</v>
      </c>
      <c r="F6" s="21">
        <v>26238.799999999999</v>
      </c>
      <c r="G6" s="23"/>
    </row>
    <row r="7" spans="1:7" ht="15" thickBot="1" x14ac:dyDescent="0.4">
      <c r="A7" s="135"/>
      <c r="B7" s="137"/>
      <c r="C7" s="26" t="s">
        <v>16</v>
      </c>
      <c r="D7" s="6" t="s">
        <v>11</v>
      </c>
      <c r="E7" s="6">
        <v>6</v>
      </c>
      <c r="F7" s="20">
        <v>42552.01</v>
      </c>
      <c r="G7" s="23"/>
    </row>
    <row r="8" spans="1:7" x14ac:dyDescent="0.35">
      <c r="A8" s="135"/>
      <c r="B8" s="139">
        <v>2022</v>
      </c>
      <c r="C8" s="25" t="s">
        <v>15</v>
      </c>
      <c r="D8" s="9" t="s">
        <v>11</v>
      </c>
      <c r="E8" s="9">
        <v>30</v>
      </c>
      <c r="F8" s="21">
        <v>39640</v>
      </c>
      <c r="G8" s="23"/>
    </row>
    <row r="9" spans="1:7" ht="15" thickBot="1" x14ac:dyDescent="0.4">
      <c r="A9" s="135"/>
      <c r="B9" s="137"/>
      <c r="C9" s="26" t="s">
        <v>16</v>
      </c>
      <c r="D9" s="6" t="s">
        <v>11</v>
      </c>
      <c r="E9" s="6">
        <v>3</v>
      </c>
      <c r="F9" s="20">
        <v>41755.480000000003</v>
      </c>
      <c r="G9" s="23"/>
    </row>
    <row r="10" spans="1:7" x14ac:dyDescent="0.35">
      <c r="A10" s="135"/>
      <c r="B10" s="138">
        <v>2023</v>
      </c>
      <c r="C10" s="25" t="s">
        <v>15</v>
      </c>
      <c r="D10" s="9" t="s">
        <v>11</v>
      </c>
      <c r="E10" s="9">
        <v>20</v>
      </c>
      <c r="F10" s="21">
        <v>48540.4</v>
      </c>
      <c r="G10" s="23"/>
    </row>
    <row r="11" spans="1:7" ht="15" thickBot="1" x14ac:dyDescent="0.4">
      <c r="A11" s="135"/>
      <c r="B11" s="137"/>
      <c r="C11" s="26" t="s">
        <v>16</v>
      </c>
      <c r="D11" s="6" t="s">
        <v>11</v>
      </c>
      <c r="E11" s="6">
        <v>9</v>
      </c>
      <c r="F11" s="20">
        <v>145331.85999999999</v>
      </c>
      <c r="G11" s="23"/>
    </row>
    <row r="12" spans="1:7" x14ac:dyDescent="0.35">
      <c r="A12" s="135"/>
      <c r="B12" s="138">
        <v>2024</v>
      </c>
      <c r="C12" s="25" t="s">
        <v>15</v>
      </c>
      <c r="D12" s="9" t="s">
        <v>11</v>
      </c>
      <c r="E12" s="9">
        <v>24</v>
      </c>
      <c r="F12" s="21">
        <v>57842</v>
      </c>
      <c r="G12" s="23"/>
    </row>
    <row r="13" spans="1:7" ht="15" thickBot="1" x14ac:dyDescent="0.4">
      <c r="A13" s="135"/>
      <c r="B13" s="137"/>
      <c r="C13" s="26" t="s">
        <v>16</v>
      </c>
      <c r="D13" s="6" t="s">
        <v>11</v>
      </c>
      <c r="E13" s="6">
        <v>4</v>
      </c>
      <c r="F13" s="20">
        <v>91200</v>
      </c>
      <c r="G13" s="23"/>
    </row>
    <row r="14" spans="1:7" x14ac:dyDescent="0.35">
      <c r="A14" s="135"/>
      <c r="B14" s="139">
        <v>2025</v>
      </c>
      <c r="C14" s="25" t="s">
        <v>15</v>
      </c>
      <c r="D14" s="8" t="s">
        <v>11</v>
      </c>
      <c r="E14" s="8">
        <v>17</v>
      </c>
      <c r="F14" s="22">
        <v>22030.959999999999</v>
      </c>
      <c r="G14" s="23"/>
    </row>
    <row r="15" spans="1:7" x14ac:dyDescent="0.35">
      <c r="A15" s="135"/>
      <c r="B15" s="140"/>
      <c r="C15" s="26" t="s">
        <v>16</v>
      </c>
      <c r="D15" s="4" t="s">
        <v>11</v>
      </c>
      <c r="E15" s="4">
        <v>2</v>
      </c>
      <c r="F15" s="19">
        <v>65691.13</v>
      </c>
      <c r="G15" s="23"/>
    </row>
  </sheetData>
  <autoFilter ref="A3:F3" xr:uid="{C997A0CE-6BB9-4616-B88A-7B7B6F1DC09B}"/>
  <mergeCells count="9">
    <mergeCell ref="A1:F1"/>
    <mergeCell ref="A2:F2"/>
    <mergeCell ref="A4:A15"/>
    <mergeCell ref="B4:B5"/>
    <mergeCell ref="B6:B7"/>
    <mergeCell ref="B8:B9"/>
    <mergeCell ref="B10:B11"/>
    <mergeCell ref="B12:B13"/>
    <mergeCell ref="B14:B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88C7E-F7D9-4318-B7E4-44C48F1A218E}">
  <dimension ref="A1:G33"/>
  <sheetViews>
    <sheetView workbookViewId="0">
      <selection activeCell="A3" sqref="A3:F3"/>
    </sheetView>
  </sheetViews>
  <sheetFormatPr defaultColWidth="8.7265625" defaultRowHeight="14.5" x14ac:dyDescent="0.35"/>
  <cols>
    <col min="1" max="1" width="17.26953125" style="1" customWidth="1"/>
    <col min="2" max="2" width="14.26953125" style="1" customWidth="1"/>
    <col min="3" max="3" width="40.7265625" style="1" customWidth="1"/>
    <col min="4" max="4" width="33.26953125" style="1" customWidth="1"/>
    <col min="5" max="5" width="11.81640625" style="1" bestFit="1" customWidth="1"/>
    <col min="6" max="6" width="27" style="1" customWidth="1"/>
    <col min="7" max="16384" width="8.7265625" style="1"/>
  </cols>
  <sheetData>
    <row r="1" spans="1:7" x14ac:dyDescent="0.35">
      <c r="A1" s="129" t="s">
        <v>0</v>
      </c>
      <c r="B1" s="129"/>
      <c r="C1" s="129"/>
      <c r="D1" s="129"/>
      <c r="E1" s="129"/>
      <c r="F1" s="129"/>
    </row>
    <row r="2" spans="1:7" ht="64.5" customHeight="1" x14ac:dyDescent="0.35">
      <c r="A2" s="130" t="s">
        <v>1</v>
      </c>
      <c r="B2" s="130"/>
      <c r="C2" s="130"/>
      <c r="D2" s="130"/>
      <c r="E2" s="130"/>
      <c r="F2" s="130"/>
    </row>
    <row r="3" spans="1:7" ht="29" x14ac:dyDescent="0.35">
      <c r="A3" s="2" t="s">
        <v>3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x14ac:dyDescent="0.35">
      <c r="A4" s="133" t="s">
        <v>19</v>
      </c>
      <c r="B4" s="132">
        <v>2020</v>
      </c>
      <c r="C4" s="24" t="s">
        <v>148</v>
      </c>
      <c r="D4" s="61" t="s">
        <v>94</v>
      </c>
      <c r="E4" s="24">
        <v>132</v>
      </c>
      <c r="F4" s="142">
        <v>2821138.56</v>
      </c>
      <c r="G4" s="23"/>
    </row>
    <row r="5" spans="1:7" x14ac:dyDescent="0.35">
      <c r="A5" s="134"/>
      <c r="B5" s="132"/>
      <c r="C5" s="13" t="s">
        <v>15</v>
      </c>
      <c r="D5" s="13" t="s">
        <v>94</v>
      </c>
      <c r="E5" s="13">
        <v>62</v>
      </c>
      <c r="F5" s="142"/>
      <c r="G5" s="23"/>
    </row>
    <row r="6" spans="1:7" x14ac:dyDescent="0.35">
      <c r="A6" s="134"/>
      <c r="B6" s="132"/>
      <c r="C6" s="13" t="s">
        <v>149</v>
      </c>
      <c r="D6" s="13" t="s">
        <v>94</v>
      </c>
      <c r="E6" s="13">
        <v>45</v>
      </c>
      <c r="F6" s="142"/>
      <c r="G6" s="23"/>
    </row>
    <row r="7" spans="1:7" x14ac:dyDescent="0.35">
      <c r="A7" s="134"/>
      <c r="B7" s="132"/>
      <c r="C7" s="13" t="s">
        <v>150</v>
      </c>
      <c r="D7" s="13" t="s">
        <v>94</v>
      </c>
      <c r="E7" s="13">
        <v>4</v>
      </c>
      <c r="F7" s="142"/>
      <c r="G7" s="23"/>
    </row>
    <row r="8" spans="1:7" ht="15" thickBot="1" x14ac:dyDescent="0.4">
      <c r="A8" s="134"/>
      <c r="B8" s="141"/>
      <c r="C8" s="14" t="s">
        <v>16</v>
      </c>
      <c r="D8" s="24" t="s">
        <v>94</v>
      </c>
      <c r="E8" s="14">
        <v>1342</v>
      </c>
      <c r="F8" s="143"/>
      <c r="G8" s="23"/>
    </row>
    <row r="9" spans="1:7" x14ac:dyDescent="0.35">
      <c r="A9" s="134"/>
      <c r="B9" s="131">
        <v>2021</v>
      </c>
      <c r="C9" s="12" t="s">
        <v>148</v>
      </c>
      <c r="D9" s="50" t="s">
        <v>94</v>
      </c>
      <c r="E9" s="12">
        <v>158</v>
      </c>
      <c r="F9" s="144">
        <v>3224559.03</v>
      </c>
      <c r="G9" s="23"/>
    </row>
    <row r="10" spans="1:7" x14ac:dyDescent="0.35">
      <c r="A10" s="134"/>
      <c r="B10" s="132"/>
      <c r="C10" s="13" t="s">
        <v>15</v>
      </c>
      <c r="D10" s="13" t="s">
        <v>94</v>
      </c>
      <c r="E10" s="13">
        <v>138</v>
      </c>
      <c r="F10" s="142"/>
      <c r="G10" s="23"/>
    </row>
    <row r="11" spans="1:7" x14ac:dyDescent="0.35">
      <c r="A11" s="134"/>
      <c r="B11" s="132"/>
      <c r="C11" s="13" t="s">
        <v>149</v>
      </c>
      <c r="D11" s="13" t="s">
        <v>94</v>
      </c>
      <c r="E11" s="13">
        <v>41</v>
      </c>
      <c r="F11" s="142"/>
      <c r="G11" s="23"/>
    </row>
    <row r="12" spans="1:7" x14ac:dyDescent="0.35">
      <c r="A12" s="134"/>
      <c r="B12" s="132"/>
      <c r="C12" s="13" t="s">
        <v>150</v>
      </c>
      <c r="D12" s="13" t="s">
        <v>94</v>
      </c>
      <c r="E12" s="13">
        <v>2</v>
      </c>
      <c r="F12" s="142"/>
      <c r="G12" s="23"/>
    </row>
    <row r="13" spans="1:7" ht="15" thickBot="1" x14ac:dyDescent="0.4">
      <c r="A13" s="134"/>
      <c r="B13" s="141"/>
      <c r="C13" s="14" t="s">
        <v>16</v>
      </c>
      <c r="D13" s="24" t="s">
        <v>94</v>
      </c>
      <c r="E13" s="14">
        <v>1210</v>
      </c>
      <c r="F13" s="143"/>
      <c r="G13" s="23"/>
    </row>
    <row r="14" spans="1:7" x14ac:dyDescent="0.35">
      <c r="A14" s="134"/>
      <c r="B14" s="131">
        <v>2022</v>
      </c>
      <c r="C14" s="12" t="s">
        <v>148</v>
      </c>
      <c r="D14" s="50" t="s">
        <v>94</v>
      </c>
      <c r="E14" s="12">
        <v>91</v>
      </c>
      <c r="F14" s="144">
        <v>3430762.06</v>
      </c>
      <c r="G14" s="23"/>
    </row>
    <row r="15" spans="1:7" x14ac:dyDescent="0.35">
      <c r="A15" s="134"/>
      <c r="B15" s="132"/>
      <c r="C15" s="13" t="s">
        <v>17</v>
      </c>
      <c r="D15" s="13" t="s">
        <v>94</v>
      </c>
      <c r="E15" s="13">
        <v>4</v>
      </c>
      <c r="F15" s="142"/>
      <c r="G15" s="23"/>
    </row>
    <row r="16" spans="1:7" x14ac:dyDescent="0.35">
      <c r="A16" s="134"/>
      <c r="B16" s="132"/>
      <c r="C16" s="13" t="s">
        <v>149</v>
      </c>
      <c r="D16" s="13" t="s">
        <v>94</v>
      </c>
      <c r="E16" s="13">
        <v>6</v>
      </c>
      <c r="F16" s="142"/>
      <c r="G16" s="23"/>
    </row>
    <row r="17" spans="1:7" x14ac:dyDescent="0.35">
      <c r="A17" s="134"/>
      <c r="B17" s="132"/>
      <c r="C17" s="13" t="s">
        <v>150</v>
      </c>
      <c r="D17" s="13" t="s">
        <v>94</v>
      </c>
      <c r="E17" s="13">
        <v>1</v>
      </c>
      <c r="F17" s="142"/>
      <c r="G17" s="23"/>
    </row>
    <row r="18" spans="1:7" ht="15" thickBot="1" x14ac:dyDescent="0.4">
      <c r="A18" s="134"/>
      <c r="B18" s="141"/>
      <c r="C18" s="14" t="s">
        <v>16</v>
      </c>
      <c r="D18" s="24" t="s">
        <v>94</v>
      </c>
      <c r="E18" s="14">
        <v>668</v>
      </c>
      <c r="F18" s="143"/>
      <c r="G18" s="23"/>
    </row>
    <row r="19" spans="1:7" x14ac:dyDescent="0.35">
      <c r="A19" s="134"/>
      <c r="B19" s="131">
        <v>2023</v>
      </c>
      <c r="C19" s="12" t="s">
        <v>148</v>
      </c>
      <c r="D19" s="50" t="s">
        <v>94</v>
      </c>
      <c r="E19" s="12">
        <v>131</v>
      </c>
      <c r="F19" s="144">
        <v>3078300.74</v>
      </c>
      <c r="G19" s="23"/>
    </row>
    <row r="20" spans="1:7" x14ac:dyDescent="0.35">
      <c r="A20" s="134"/>
      <c r="B20" s="132"/>
      <c r="C20" s="13" t="s">
        <v>15</v>
      </c>
      <c r="D20" s="13" t="s">
        <v>94</v>
      </c>
      <c r="E20" s="13">
        <v>34</v>
      </c>
      <c r="F20" s="142"/>
      <c r="G20" s="23"/>
    </row>
    <row r="21" spans="1:7" x14ac:dyDescent="0.35">
      <c r="A21" s="134"/>
      <c r="B21" s="132"/>
      <c r="C21" s="13" t="s">
        <v>149</v>
      </c>
      <c r="D21" s="13" t="s">
        <v>94</v>
      </c>
      <c r="E21" s="13">
        <v>40</v>
      </c>
      <c r="F21" s="142"/>
      <c r="G21" s="23"/>
    </row>
    <row r="22" spans="1:7" x14ac:dyDescent="0.35">
      <c r="A22" s="134"/>
      <c r="B22" s="132"/>
      <c r="C22" s="13" t="s">
        <v>150</v>
      </c>
      <c r="D22" s="13" t="s">
        <v>94</v>
      </c>
      <c r="E22" s="13">
        <v>6</v>
      </c>
      <c r="F22" s="142"/>
      <c r="G22" s="23"/>
    </row>
    <row r="23" spans="1:7" ht="15" thickBot="1" x14ac:dyDescent="0.4">
      <c r="A23" s="134"/>
      <c r="B23" s="141"/>
      <c r="C23" s="14" t="s">
        <v>16</v>
      </c>
      <c r="D23" s="24" t="s">
        <v>94</v>
      </c>
      <c r="E23" s="14">
        <v>776</v>
      </c>
      <c r="F23" s="143"/>
      <c r="G23" s="23"/>
    </row>
    <row r="24" spans="1:7" x14ac:dyDescent="0.35">
      <c r="A24" s="134"/>
      <c r="B24" s="147">
        <v>2024</v>
      </c>
      <c r="C24" s="12" t="s">
        <v>148</v>
      </c>
      <c r="D24" s="50" t="s">
        <v>94</v>
      </c>
      <c r="E24" s="12">
        <v>133</v>
      </c>
      <c r="F24" s="150">
        <v>4202046.75</v>
      </c>
      <c r="G24" s="23"/>
    </row>
    <row r="25" spans="1:7" x14ac:dyDescent="0.35">
      <c r="A25" s="134"/>
      <c r="B25" s="148"/>
      <c r="C25" s="13" t="s">
        <v>15</v>
      </c>
      <c r="D25" s="13" t="s">
        <v>94</v>
      </c>
      <c r="E25" s="13">
        <v>76</v>
      </c>
      <c r="F25" s="151"/>
      <c r="G25" s="23"/>
    </row>
    <row r="26" spans="1:7" x14ac:dyDescent="0.35">
      <c r="A26" s="134"/>
      <c r="B26" s="148"/>
      <c r="C26" s="13" t="s">
        <v>149</v>
      </c>
      <c r="D26" s="13" t="s">
        <v>94</v>
      </c>
      <c r="E26" s="13">
        <v>28</v>
      </c>
      <c r="F26" s="151"/>
      <c r="G26" s="23"/>
    </row>
    <row r="27" spans="1:7" x14ac:dyDescent="0.35">
      <c r="A27" s="134"/>
      <c r="B27" s="148"/>
      <c r="C27" s="13" t="s">
        <v>150</v>
      </c>
      <c r="D27" s="13" t="s">
        <v>94</v>
      </c>
      <c r="E27" s="13">
        <v>5</v>
      </c>
      <c r="F27" s="151"/>
      <c r="G27" s="23"/>
    </row>
    <row r="28" spans="1:7" ht="15" thickBot="1" x14ac:dyDescent="0.4">
      <c r="A28" s="134"/>
      <c r="B28" s="149"/>
      <c r="C28" s="14" t="s">
        <v>16</v>
      </c>
      <c r="D28" s="51" t="s">
        <v>94</v>
      </c>
      <c r="E28" s="14">
        <v>756</v>
      </c>
      <c r="F28" s="152"/>
      <c r="G28" s="23"/>
    </row>
    <row r="29" spans="1:7" x14ac:dyDescent="0.35">
      <c r="A29" s="134"/>
      <c r="B29" s="133">
        <v>2025</v>
      </c>
      <c r="C29" s="24" t="s">
        <v>148</v>
      </c>
      <c r="D29" s="24" t="s">
        <v>94</v>
      </c>
      <c r="E29" s="24">
        <v>110</v>
      </c>
      <c r="F29" s="145">
        <v>2864979.82</v>
      </c>
      <c r="G29" s="23"/>
    </row>
    <row r="30" spans="1:7" x14ac:dyDescent="0.35">
      <c r="A30" s="134"/>
      <c r="B30" s="134"/>
      <c r="C30" s="13" t="s">
        <v>15</v>
      </c>
      <c r="D30" s="13" t="s">
        <v>94</v>
      </c>
      <c r="E30" s="13">
        <v>62</v>
      </c>
      <c r="F30" s="146"/>
      <c r="G30" s="23"/>
    </row>
    <row r="31" spans="1:7" x14ac:dyDescent="0.35">
      <c r="A31" s="134"/>
      <c r="B31" s="134"/>
      <c r="C31" s="13" t="s">
        <v>149</v>
      </c>
      <c r="D31" s="13" t="s">
        <v>94</v>
      </c>
      <c r="E31" s="13">
        <v>6</v>
      </c>
      <c r="F31" s="146"/>
      <c r="G31" s="23"/>
    </row>
    <row r="32" spans="1:7" x14ac:dyDescent="0.35">
      <c r="A32" s="134"/>
      <c r="B32" s="134"/>
      <c r="C32" s="13" t="s">
        <v>150</v>
      </c>
      <c r="D32" s="13" t="s">
        <v>94</v>
      </c>
      <c r="E32" s="13">
        <v>3</v>
      </c>
      <c r="F32" s="146"/>
      <c r="G32" s="23"/>
    </row>
    <row r="33" spans="1:7" x14ac:dyDescent="0.35">
      <c r="A33" s="134"/>
      <c r="B33" s="134"/>
      <c r="C33" s="13" t="s">
        <v>16</v>
      </c>
      <c r="D33" s="13" t="s">
        <v>94</v>
      </c>
      <c r="E33" s="13">
        <v>671</v>
      </c>
      <c r="F33" s="146"/>
      <c r="G33" s="23"/>
    </row>
  </sheetData>
  <autoFilter ref="A3:F3" xr:uid="{4D688C7E-F7D9-4318-B7E4-44C48F1A218E}"/>
  <mergeCells count="15">
    <mergeCell ref="B29:B33"/>
    <mergeCell ref="F29:F33"/>
    <mergeCell ref="A4:A33"/>
    <mergeCell ref="B14:B18"/>
    <mergeCell ref="F14:F18"/>
    <mergeCell ref="B19:B23"/>
    <mergeCell ref="F19:F23"/>
    <mergeCell ref="B24:B28"/>
    <mergeCell ref="F24:F28"/>
    <mergeCell ref="A1:F1"/>
    <mergeCell ref="A2:F2"/>
    <mergeCell ref="B4:B8"/>
    <mergeCell ref="F4:F8"/>
    <mergeCell ref="B9:B13"/>
    <mergeCell ref="F9:F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D9DA-6B5D-417C-AA15-53F2AE5C75A5}">
  <dimension ref="A1:G7"/>
  <sheetViews>
    <sheetView workbookViewId="0">
      <selection activeCell="F51" sqref="F51"/>
    </sheetView>
  </sheetViews>
  <sheetFormatPr defaultColWidth="8.7265625" defaultRowHeight="14.5" x14ac:dyDescent="0.35"/>
  <cols>
    <col min="1" max="1" width="8.7265625" style="1"/>
    <col min="2" max="2" width="37.7265625" style="1" customWidth="1"/>
    <col min="3" max="3" width="40.7265625" style="1" customWidth="1"/>
    <col min="4" max="4" width="33.26953125" style="1" customWidth="1"/>
    <col min="5" max="5" width="11.81640625" style="1" bestFit="1" customWidth="1"/>
    <col min="6" max="6" width="27" style="1" customWidth="1"/>
    <col min="7" max="7" width="17.453125" style="1" customWidth="1"/>
    <col min="8" max="16384" width="8.7265625" style="1"/>
  </cols>
  <sheetData>
    <row r="1" spans="1:7" x14ac:dyDescent="0.35">
      <c r="A1" s="129" t="s">
        <v>0</v>
      </c>
      <c r="B1" s="129"/>
      <c r="C1" s="129"/>
      <c r="D1" s="129"/>
      <c r="E1" s="129"/>
      <c r="F1" s="129"/>
    </row>
    <row r="2" spans="1:7" ht="64.5" customHeight="1" x14ac:dyDescent="0.35">
      <c r="A2" s="130" t="s">
        <v>1</v>
      </c>
      <c r="B2" s="130"/>
      <c r="C2" s="130"/>
      <c r="D2" s="130"/>
      <c r="E2" s="130"/>
      <c r="F2" s="130"/>
    </row>
    <row r="3" spans="1:7" ht="29" x14ac:dyDescent="0.35">
      <c r="A3" s="2" t="s">
        <v>3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x14ac:dyDescent="0.35">
      <c r="A4" s="153" t="s">
        <v>20</v>
      </c>
      <c r="B4" s="153">
        <v>2024</v>
      </c>
      <c r="C4" s="42" t="s">
        <v>16</v>
      </c>
      <c r="D4" s="42" t="s">
        <v>94</v>
      </c>
      <c r="E4" s="42">
        <v>5</v>
      </c>
      <c r="F4" s="42">
        <v>25421.55</v>
      </c>
      <c r="G4" s="36"/>
    </row>
    <row r="5" spans="1:7" ht="15" thickBot="1" x14ac:dyDescent="0.4">
      <c r="A5" s="148"/>
      <c r="B5" s="149"/>
      <c r="C5" s="14" t="s">
        <v>21</v>
      </c>
      <c r="D5" s="14" t="s">
        <v>94</v>
      </c>
      <c r="E5" s="14">
        <v>4</v>
      </c>
      <c r="F5" s="14">
        <v>142680</v>
      </c>
    </row>
    <row r="6" spans="1:7" x14ac:dyDescent="0.35">
      <c r="A6" s="148"/>
      <c r="B6" s="148">
        <v>2025</v>
      </c>
      <c r="C6" s="24" t="s">
        <v>16</v>
      </c>
      <c r="D6" s="24" t="s">
        <v>94</v>
      </c>
      <c r="E6" s="24">
        <v>6</v>
      </c>
      <c r="F6" s="24">
        <v>60527</v>
      </c>
      <c r="G6" s="36"/>
    </row>
    <row r="7" spans="1:7" x14ac:dyDescent="0.35">
      <c r="A7" s="133"/>
      <c r="B7" s="133"/>
      <c r="C7" s="13" t="s">
        <v>21</v>
      </c>
      <c r="D7" s="13" t="s">
        <v>94</v>
      </c>
      <c r="E7" s="13">
        <v>3</v>
      </c>
      <c r="F7" s="13">
        <v>85490</v>
      </c>
      <c r="G7" s="36"/>
    </row>
  </sheetData>
  <autoFilter ref="A3:F3" xr:uid="{BD4ED9DA-6B5D-417C-AA15-53F2AE5C75A5}"/>
  <mergeCells count="5">
    <mergeCell ref="A1:F1"/>
    <mergeCell ref="A2:F2"/>
    <mergeCell ref="A4:A7"/>
    <mergeCell ref="B4:B5"/>
    <mergeCell ref="B6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77CA-DE4F-42DF-A9F3-102773ED207D}">
  <dimension ref="A1:F10"/>
  <sheetViews>
    <sheetView workbookViewId="0">
      <selection activeCell="A3" sqref="A3:F3"/>
    </sheetView>
  </sheetViews>
  <sheetFormatPr defaultColWidth="8.7265625" defaultRowHeight="14.5" x14ac:dyDescent="0.35"/>
  <cols>
    <col min="1" max="1" width="25.36328125" style="1" customWidth="1"/>
    <col min="2" max="2" width="13.36328125" style="1" customWidth="1"/>
    <col min="3" max="3" width="40.7265625" style="1" customWidth="1"/>
    <col min="4" max="4" width="33.26953125" style="1" customWidth="1"/>
    <col min="5" max="5" width="11.81640625" style="1" bestFit="1" customWidth="1"/>
    <col min="6" max="6" width="27" style="1" customWidth="1"/>
    <col min="7" max="16384" width="8.7265625" style="1"/>
  </cols>
  <sheetData>
    <row r="1" spans="1:6" x14ac:dyDescent="0.35">
      <c r="A1" s="129" t="s">
        <v>10</v>
      </c>
      <c r="B1" s="129"/>
      <c r="C1" s="129"/>
      <c r="D1" s="129"/>
      <c r="E1" s="129"/>
      <c r="F1" s="129"/>
    </row>
    <row r="2" spans="1:6" ht="90.75" customHeight="1" x14ac:dyDescent="0.35">
      <c r="A2" s="130" t="s">
        <v>1</v>
      </c>
      <c r="B2" s="130"/>
      <c r="C2" s="130"/>
      <c r="D2" s="130"/>
      <c r="E2" s="130"/>
      <c r="F2" s="130"/>
    </row>
    <row r="3" spans="1:6" ht="29" x14ac:dyDescent="0.35">
      <c r="A3" s="2" t="s">
        <v>3</v>
      </c>
      <c r="B3" s="2" t="s">
        <v>2</v>
      </c>
      <c r="C3" s="2" t="s">
        <v>4</v>
      </c>
      <c r="D3" s="35" t="s">
        <v>5</v>
      </c>
      <c r="E3" s="35" t="s">
        <v>6</v>
      </c>
      <c r="F3" s="2" t="s">
        <v>7</v>
      </c>
    </row>
    <row r="4" spans="1:6" ht="29" customHeight="1" x14ac:dyDescent="0.35">
      <c r="A4" s="153" t="s">
        <v>24</v>
      </c>
      <c r="B4" s="153">
        <v>2020</v>
      </c>
      <c r="C4" s="13" t="s">
        <v>22</v>
      </c>
      <c r="D4" s="13" t="s">
        <v>94</v>
      </c>
      <c r="E4" s="13">
        <v>1</v>
      </c>
      <c r="F4" s="38">
        <v>12928</v>
      </c>
    </row>
    <row r="5" spans="1:6" ht="29" customHeight="1" thickBot="1" x14ac:dyDescent="0.4">
      <c r="A5" s="148"/>
      <c r="B5" s="149"/>
      <c r="C5" s="14" t="s">
        <v>15</v>
      </c>
      <c r="D5" s="51" t="s">
        <v>94</v>
      </c>
      <c r="E5" s="51">
        <v>6</v>
      </c>
      <c r="F5" s="40">
        <v>37820</v>
      </c>
    </row>
    <row r="6" spans="1:6" ht="29" customHeight="1" thickBot="1" x14ac:dyDescent="0.4">
      <c r="A6" s="148"/>
      <c r="B6" s="16">
        <v>2021</v>
      </c>
      <c r="C6" s="16" t="s">
        <v>22</v>
      </c>
      <c r="D6" s="12" t="s">
        <v>94</v>
      </c>
      <c r="E6" s="50">
        <v>9</v>
      </c>
      <c r="F6" s="41">
        <v>59278.26</v>
      </c>
    </row>
    <row r="7" spans="1:6" ht="29" customHeight="1" thickBot="1" x14ac:dyDescent="0.4">
      <c r="A7" s="148"/>
      <c r="B7" s="16">
        <v>2022</v>
      </c>
      <c r="C7" s="16" t="s">
        <v>22</v>
      </c>
      <c r="D7" s="12" t="s">
        <v>94</v>
      </c>
      <c r="E7" s="50">
        <v>6</v>
      </c>
      <c r="F7" s="41">
        <v>107290</v>
      </c>
    </row>
    <row r="8" spans="1:6" ht="29" customHeight="1" thickBot="1" x14ac:dyDescent="0.4">
      <c r="A8" s="148"/>
      <c r="B8" s="16">
        <v>2023</v>
      </c>
      <c r="C8" s="16" t="s">
        <v>22</v>
      </c>
      <c r="D8" s="12" t="s">
        <v>94</v>
      </c>
      <c r="E8" s="50">
        <v>7</v>
      </c>
      <c r="F8" s="41">
        <v>113833.52</v>
      </c>
    </row>
    <row r="9" spans="1:6" ht="29" customHeight="1" thickBot="1" x14ac:dyDescent="0.4">
      <c r="A9" s="148"/>
      <c r="B9" s="16">
        <v>2024</v>
      </c>
      <c r="C9" s="16" t="s">
        <v>22</v>
      </c>
      <c r="D9" s="12" t="s">
        <v>94</v>
      </c>
      <c r="E9" s="16">
        <v>11</v>
      </c>
      <c r="F9" s="41">
        <v>145332.5</v>
      </c>
    </row>
    <row r="10" spans="1:6" ht="29" customHeight="1" x14ac:dyDescent="0.35">
      <c r="A10" s="133"/>
      <c r="B10" s="24" t="s">
        <v>23</v>
      </c>
      <c r="C10" s="24" t="s">
        <v>22</v>
      </c>
      <c r="D10" s="12" t="s">
        <v>94</v>
      </c>
      <c r="E10" s="24">
        <v>10</v>
      </c>
      <c r="F10" s="39">
        <v>215560</v>
      </c>
    </row>
  </sheetData>
  <autoFilter ref="A3:F3" xr:uid="{83B177CA-DE4F-42DF-A9F3-102773ED207D}"/>
  <mergeCells count="4">
    <mergeCell ref="A1:F1"/>
    <mergeCell ref="A2:F2"/>
    <mergeCell ref="B4:B5"/>
    <mergeCell ref="A4:A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42F1-CA5E-4C9F-8E0E-184CB94241D9}">
  <dimension ref="A1:F13"/>
  <sheetViews>
    <sheetView zoomScale="84" workbookViewId="0">
      <selection activeCell="A3" sqref="A3:F3"/>
    </sheetView>
  </sheetViews>
  <sheetFormatPr defaultColWidth="8.6328125" defaultRowHeight="14.5" x14ac:dyDescent="0.35"/>
  <cols>
    <col min="1" max="1" width="19.26953125" style="1" customWidth="1"/>
    <col min="2" max="2" width="10.453125" style="1" customWidth="1"/>
    <col min="3" max="3" width="40.6328125" style="1" customWidth="1"/>
    <col min="4" max="4" width="33.36328125" style="1" customWidth="1"/>
    <col min="5" max="5" width="11.1796875" style="1" bestFit="1" customWidth="1"/>
    <col min="6" max="6" width="27" style="1" customWidth="1"/>
    <col min="7" max="16384" width="8.6328125" style="1"/>
  </cols>
  <sheetData>
    <row r="1" spans="1:6" x14ac:dyDescent="0.35">
      <c r="A1" s="129" t="s">
        <v>0</v>
      </c>
      <c r="B1" s="129"/>
      <c r="C1" s="129"/>
      <c r="D1" s="129"/>
      <c r="E1" s="129"/>
      <c r="F1" s="129"/>
    </row>
    <row r="2" spans="1:6" x14ac:dyDescent="0.35">
      <c r="A2" s="130" t="s">
        <v>1</v>
      </c>
      <c r="B2" s="130"/>
      <c r="C2" s="130"/>
      <c r="D2" s="130"/>
      <c r="E2" s="130"/>
      <c r="F2" s="130"/>
    </row>
    <row r="3" spans="1:6" ht="29" x14ac:dyDescent="0.35">
      <c r="A3" s="35" t="s">
        <v>3</v>
      </c>
      <c r="B3" s="35" t="s">
        <v>2</v>
      </c>
      <c r="C3" s="35" t="s">
        <v>82</v>
      </c>
      <c r="D3" s="35" t="s">
        <v>5</v>
      </c>
      <c r="E3" s="35" t="s">
        <v>6</v>
      </c>
      <c r="F3" s="35" t="s">
        <v>83</v>
      </c>
    </row>
    <row r="4" spans="1:6" ht="29" customHeight="1" thickBot="1" x14ac:dyDescent="0.4">
      <c r="A4" s="135" t="s">
        <v>93</v>
      </c>
      <c r="B4" s="6">
        <v>2020</v>
      </c>
      <c r="C4" s="6" t="s">
        <v>16</v>
      </c>
      <c r="D4" s="14" t="s">
        <v>94</v>
      </c>
      <c r="E4" s="6">
        <v>3</v>
      </c>
      <c r="F4" s="6">
        <v>16990</v>
      </c>
    </row>
    <row r="5" spans="1:6" ht="29" customHeight="1" x14ac:dyDescent="0.35">
      <c r="A5" s="135"/>
      <c r="B5" s="154">
        <v>2021</v>
      </c>
      <c r="C5" s="9" t="s">
        <v>16</v>
      </c>
      <c r="D5" s="12" t="s">
        <v>94</v>
      </c>
      <c r="E5" s="9">
        <v>4</v>
      </c>
      <c r="F5" s="9">
        <v>32740</v>
      </c>
    </row>
    <row r="6" spans="1:6" ht="29" customHeight="1" thickBot="1" x14ac:dyDescent="0.4">
      <c r="A6" s="135"/>
      <c r="B6" s="155"/>
      <c r="C6" s="6" t="s">
        <v>15</v>
      </c>
      <c r="D6" s="14" t="s">
        <v>94</v>
      </c>
      <c r="E6" s="6">
        <v>1</v>
      </c>
      <c r="F6" s="6">
        <v>500</v>
      </c>
    </row>
    <row r="7" spans="1:6" ht="29" customHeight="1" thickBot="1" x14ac:dyDescent="0.4">
      <c r="A7" s="135"/>
      <c r="B7" s="60">
        <v>2022</v>
      </c>
      <c r="C7" s="60" t="s">
        <v>16</v>
      </c>
      <c r="D7" s="16" t="s">
        <v>94</v>
      </c>
      <c r="E7" s="60">
        <v>6</v>
      </c>
      <c r="F7" s="60">
        <v>63010</v>
      </c>
    </row>
    <row r="8" spans="1:6" ht="29" customHeight="1" x14ac:dyDescent="0.35">
      <c r="A8" s="135"/>
      <c r="B8" s="154">
        <v>2023</v>
      </c>
      <c r="C8" s="9" t="s">
        <v>16</v>
      </c>
      <c r="D8" s="12" t="s">
        <v>94</v>
      </c>
      <c r="E8" s="9">
        <v>6</v>
      </c>
      <c r="F8" s="9">
        <v>71400</v>
      </c>
    </row>
    <row r="9" spans="1:6" ht="29" customHeight="1" thickBot="1" x14ac:dyDescent="0.4">
      <c r="A9" s="135"/>
      <c r="B9" s="155"/>
      <c r="C9" s="6" t="s">
        <v>21</v>
      </c>
      <c r="D9" s="14" t="s">
        <v>94</v>
      </c>
      <c r="E9" s="6">
        <v>1</v>
      </c>
      <c r="F9" s="6">
        <v>68545.440000000002</v>
      </c>
    </row>
    <row r="10" spans="1:6" ht="29" customHeight="1" x14ac:dyDescent="0.35">
      <c r="A10" s="135"/>
      <c r="B10" s="154">
        <v>2024</v>
      </c>
      <c r="C10" s="9" t="s">
        <v>16</v>
      </c>
      <c r="D10" s="12" t="s">
        <v>94</v>
      </c>
      <c r="E10" s="9">
        <v>6</v>
      </c>
      <c r="F10" s="9">
        <v>60000</v>
      </c>
    </row>
    <row r="11" spans="1:6" ht="29" customHeight="1" thickBot="1" x14ac:dyDescent="0.4">
      <c r="A11" s="135"/>
      <c r="B11" s="155"/>
      <c r="C11" s="6" t="s">
        <v>21</v>
      </c>
      <c r="D11" s="14" t="s">
        <v>94</v>
      </c>
      <c r="E11" s="6">
        <v>1</v>
      </c>
      <c r="F11" s="6">
        <v>46000</v>
      </c>
    </row>
    <row r="12" spans="1:6" ht="29" customHeight="1" x14ac:dyDescent="0.35">
      <c r="A12" s="135"/>
      <c r="B12" s="126">
        <v>2025</v>
      </c>
      <c r="C12" s="8" t="s">
        <v>16</v>
      </c>
      <c r="D12" s="24" t="s">
        <v>94</v>
      </c>
      <c r="E12" s="8">
        <v>3</v>
      </c>
      <c r="F12" s="8">
        <v>45000</v>
      </c>
    </row>
    <row r="13" spans="1:6" ht="29" customHeight="1" x14ac:dyDescent="0.35">
      <c r="A13" s="135"/>
      <c r="B13" s="135"/>
      <c r="C13" s="4" t="s">
        <v>21</v>
      </c>
      <c r="D13" s="13" t="s">
        <v>94</v>
      </c>
      <c r="E13" s="4">
        <v>1</v>
      </c>
      <c r="F13" s="4">
        <v>55000</v>
      </c>
    </row>
  </sheetData>
  <autoFilter ref="A3:F3" xr:uid="{697042F1-CA5E-4C9F-8E0E-184CB94241D9}"/>
  <mergeCells count="7">
    <mergeCell ref="A1:F1"/>
    <mergeCell ref="A2:F2"/>
    <mergeCell ref="A4:A13"/>
    <mergeCell ref="B5:B6"/>
    <mergeCell ref="B8:B9"/>
    <mergeCell ref="B10:B11"/>
    <mergeCell ref="B12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BFD95-4A70-4D0C-9009-0967AC585EFF}">
  <dimension ref="A1:F15"/>
  <sheetViews>
    <sheetView workbookViewId="0">
      <selection activeCell="A3" sqref="A3:F3"/>
    </sheetView>
  </sheetViews>
  <sheetFormatPr defaultColWidth="8.6328125" defaultRowHeight="14.5" x14ac:dyDescent="0.35"/>
  <cols>
    <col min="1" max="1" width="33.1796875" style="1" customWidth="1"/>
    <col min="2" max="2" width="10.08984375" style="1" customWidth="1"/>
    <col min="3" max="3" width="40.6328125" style="1" customWidth="1"/>
    <col min="4" max="4" width="33.36328125" style="1" customWidth="1"/>
    <col min="5" max="5" width="11.81640625" style="1" bestFit="1" customWidth="1"/>
    <col min="6" max="6" width="27" style="1" customWidth="1"/>
    <col min="7" max="16384" width="8.6328125" style="1"/>
  </cols>
  <sheetData>
    <row r="1" spans="1:6" x14ac:dyDescent="0.35">
      <c r="A1" s="129" t="s">
        <v>0</v>
      </c>
      <c r="B1" s="129"/>
      <c r="C1" s="129"/>
      <c r="D1" s="129"/>
      <c r="E1" s="129"/>
      <c r="F1" s="129"/>
    </row>
    <row r="2" spans="1:6" ht="64.5" customHeight="1" x14ac:dyDescent="0.35">
      <c r="A2" s="130" t="s">
        <v>1</v>
      </c>
      <c r="B2" s="130"/>
      <c r="C2" s="130"/>
      <c r="D2" s="130"/>
      <c r="E2" s="130"/>
      <c r="F2" s="130"/>
    </row>
    <row r="3" spans="1:6" ht="29" x14ac:dyDescent="0.35">
      <c r="A3" s="2" t="s">
        <v>3</v>
      </c>
      <c r="B3" s="2" t="s">
        <v>2</v>
      </c>
      <c r="C3" s="2" t="s">
        <v>82</v>
      </c>
      <c r="D3" s="35" t="s">
        <v>5</v>
      </c>
      <c r="E3" s="2" t="s">
        <v>6</v>
      </c>
      <c r="F3" s="2" t="s">
        <v>83</v>
      </c>
    </row>
    <row r="4" spans="1:6" x14ac:dyDescent="0.35">
      <c r="A4" s="123" t="s">
        <v>95</v>
      </c>
      <c r="B4" s="123">
        <v>2020</v>
      </c>
      <c r="C4" s="4" t="s">
        <v>22</v>
      </c>
      <c r="D4" s="13" t="s">
        <v>94</v>
      </c>
      <c r="E4" s="4">
        <v>31</v>
      </c>
      <c r="F4" s="4">
        <v>224412.94</v>
      </c>
    </row>
    <row r="5" spans="1:6" ht="15" thickBot="1" x14ac:dyDescent="0.4">
      <c r="A5" s="124"/>
      <c r="B5" s="127"/>
      <c r="C5" s="6" t="s">
        <v>15</v>
      </c>
      <c r="D5" s="14" t="s">
        <v>94</v>
      </c>
      <c r="E5" s="6">
        <v>132</v>
      </c>
      <c r="F5" s="6">
        <v>364760.13</v>
      </c>
    </row>
    <row r="6" spans="1:6" x14ac:dyDescent="0.35">
      <c r="A6" s="124"/>
      <c r="B6" s="128">
        <v>2021</v>
      </c>
      <c r="C6" s="9" t="s">
        <v>16</v>
      </c>
      <c r="D6" s="12" t="s">
        <v>94</v>
      </c>
      <c r="E6" s="9">
        <v>25</v>
      </c>
      <c r="F6" s="9">
        <v>252586.33</v>
      </c>
    </row>
    <row r="7" spans="1:6" ht="15" thickBot="1" x14ac:dyDescent="0.4">
      <c r="A7" s="124"/>
      <c r="B7" s="127"/>
      <c r="C7" s="6" t="s">
        <v>15</v>
      </c>
      <c r="D7" s="14" t="s">
        <v>94</v>
      </c>
      <c r="E7" s="6">
        <v>115</v>
      </c>
      <c r="F7" s="6">
        <v>298298.53000000003</v>
      </c>
    </row>
    <row r="8" spans="1:6" x14ac:dyDescent="0.35">
      <c r="A8" s="124"/>
      <c r="B8" s="128">
        <v>2022</v>
      </c>
      <c r="C8" s="9" t="s">
        <v>16</v>
      </c>
      <c r="D8" s="12" t="s">
        <v>94</v>
      </c>
      <c r="E8" s="9">
        <v>49</v>
      </c>
      <c r="F8" s="9">
        <v>388715.94</v>
      </c>
    </row>
    <row r="9" spans="1:6" ht="15" thickBot="1" x14ac:dyDescent="0.4">
      <c r="A9" s="124"/>
      <c r="B9" s="127"/>
      <c r="C9" s="6" t="s">
        <v>15</v>
      </c>
      <c r="D9" s="14" t="s">
        <v>94</v>
      </c>
      <c r="E9" s="6">
        <v>161</v>
      </c>
      <c r="F9" s="6">
        <v>394704.27</v>
      </c>
    </row>
    <row r="10" spans="1:6" x14ac:dyDescent="0.35">
      <c r="A10" s="124"/>
      <c r="B10" s="128">
        <v>2023</v>
      </c>
      <c r="C10" s="9" t="s">
        <v>16</v>
      </c>
      <c r="D10" s="12" t="s">
        <v>94</v>
      </c>
      <c r="E10" s="9">
        <v>51</v>
      </c>
      <c r="F10" s="9">
        <v>568633.44999999995</v>
      </c>
    </row>
    <row r="11" spans="1:6" ht="15" thickBot="1" x14ac:dyDescent="0.4">
      <c r="A11" s="124"/>
      <c r="B11" s="127"/>
      <c r="C11" s="6" t="s">
        <v>15</v>
      </c>
      <c r="D11" s="14" t="s">
        <v>94</v>
      </c>
      <c r="E11" s="6">
        <v>83</v>
      </c>
      <c r="F11" s="6">
        <v>233026.1</v>
      </c>
    </row>
    <row r="12" spans="1:6" x14ac:dyDescent="0.35">
      <c r="A12" s="124"/>
      <c r="B12" s="128">
        <v>2024</v>
      </c>
      <c r="C12" s="9" t="s">
        <v>16</v>
      </c>
      <c r="D12" s="12" t="s">
        <v>94</v>
      </c>
      <c r="E12" s="9">
        <v>38</v>
      </c>
      <c r="F12" s="9">
        <v>317087.99</v>
      </c>
    </row>
    <row r="13" spans="1:6" ht="15" thickBot="1" x14ac:dyDescent="0.4">
      <c r="A13" s="124"/>
      <c r="B13" s="127"/>
      <c r="C13" s="6" t="s">
        <v>15</v>
      </c>
      <c r="D13" s="14" t="s">
        <v>94</v>
      </c>
      <c r="E13" s="6">
        <v>139</v>
      </c>
      <c r="F13" s="6">
        <v>273330.93</v>
      </c>
    </row>
    <row r="14" spans="1:6" x14ac:dyDescent="0.35">
      <c r="A14" s="124"/>
      <c r="B14" s="124">
        <v>2025</v>
      </c>
      <c r="C14" s="8" t="s">
        <v>16</v>
      </c>
      <c r="D14" s="24" t="s">
        <v>94</v>
      </c>
      <c r="E14" s="8">
        <v>27</v>
      </c>
      <c r="F14" s="8">
        <v>250136.46</v>
      </c>
    </row>
    <row r="15" spans="1:6" x14ac:dyDescent="0.35">
      <c r="A15" s="126"/>
      <c r="B15" s="126"/>
      <c r="C15" s="4" t="s">
        <v>15</v>
      </c>
      <c r="D15" s="13" t="s">
        <v>94</v>
      </c>
      <c r="E15" s="4">
        <v>106</v>
      </c>
      <c r="F15" s="4">
        <v>122406.57</v>
      </c>
    </row>
  </sheetData>
  <autoFilter ref="A3:F3" xr:uid="{FB3BFD95-4A70-4D0C-9009-0967AC585EFF}"/>
  <mergeCells count="9">
    <mergeCell ref="A1:F1"/>
    <mergeCell ref="A2:F2"/>
    <mergeCell ref="A4:A15"/>
    <mergeCell ref="B4:B5"/>
    <mergeCell ref="B6:B7"/>
    <mergeCell ref="B8:B9"/>
    <mergeCell ref="B10:B11"/>
    <mergeCell ref="B12:B13"/>
    <mergeCell ref="B14:B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4C9FC-E020-4515-9C39-EC89183D6D17}">
  <dimension ref="A1:F56"/>
  <sheetViews>
    <sheetView workbookViewId="0">
      <selection activeCell="A3" sqref="A3:F3"/>
    </sheetView>
  </sheetViews>
  <sheetFormatPr defaultColWidth="8.6328125" defaultRowHeight="14.5" x14ac:dyDescent="0.35"/>
  <cols>
    <col min="1" max="1" width="34.08984375" style="1" customWidth="1"/>
    <col min="2" max="2" width="11.90625" style="1" customWidth="1"/>
    <col min="3" max="3" width="40.6328125" style="1" customWidth="1"/>
    <col min="4" max="4" width="33.36328125" style="1" customWidth="1"/>
    <col min="5" max="5" width="11.81640625" style="1" bestFit="1" customWidth="1"/>
    <col min="6" max="6" width="27" style="1" customWidth="1"/>
    <col min="7" max="16384" width="8.6328125" style="1"/>
  </cols>
  <sheetData>
    <row r="1" spans="1:6" x14ac:dyDescent="0.35">
      <c r="A1" s="129" t="s">
        <v>0</v>
      </c>
      <c r="B1" s="129"/>
      <c r="C1" s="129"/>
      <c r="D1" s="129"/>
      <c r="E1" s="129"/>
      <c r="F1" s="129"/>
    </row>
    <row r="2" spans="1:6" ht="64.5" customHeight="1" x14ac:dyDescent="0.35">
      <c r="A2" s="130" t="s">
        <v>1</v>
      </c>
      <c r="B2" s="130"/>
      <c r="C2" s="130"/>
      <c r="D2" s="130"/>
      <c r="E2" s="130"/>
      <c r="F2" s="130"/>
    </row>
    <row r="3" spans="1:6" ht="29" x14ac:dyDescent="0.35">
      <c r="A3" s="2" t="s">
        <v>3</v>
      </c>
      <c r="B3" s="2" t="s">
        <v>2</v>
      </c>
      <c r="C3" s="2" t="s">
        <v>82</v>
      </c>
      <c r="D3" s="2" t="s">
        <v>5</v>
      </c>
      <c r="E3" s="2" t="s">
        <v>6</v>
      </c>
      <c r="F3" s="2" t="s">
        <v>83</v>
      </c>
    </row>
    <row r="4" spans="1:6" x14ac:dyDescent="0.35">
      <c r="A4" s="123" t="s">
        <v>84</v>
      </c>
      <c r="B4" s="4">
        <v>2020</v>
      </c>
      <c r="C4" s="4" t="s">
        <v>16</v>
      </c>
      <c r="D4" s="4" t="s">
        <v>11</v>
      </c>
      <c r="E4" s="4">
        <v>3</v>
      </c>
      <c r="F4" s="4">
        <v>13935.24</v>
      </c>
    </row>
    <row r="5" spans="1:6" x14ac:dyDescent="0.35">
      <c r="A5" s="124"/>
      <c r="B5" s="4">
        <v>2021</v>
      </c>
      <c r="C5" s="4" t="s">
        <v>16</v>
      </c>
      <c r="D5" s="4" t="s">
        <v>11</v>
      </c>
      <c r="E5" s="4">
        <v>3</v>
      </c>
      <c r="F5" s="4">
        <v>18255.240000000002</v>
      </c>
    </row>
    <row r="6" spans="1:6" x14ac:dyDescent="0.35">
      <c r="A6" s="124"/>
      <c r="B6" s="4">
        <v>2022</v>
      </c>
      <c r="C6" s="4" t="s">
        <v>16</v>
      </c>
      <c r="D6" s="4" t="s">
        <v>11</v>
      </c>
      <c r="E6" s="4">
        <v>3</v>
      </c>
      <c r="F6" s="4">
        <v>20479.2</v>
      </c>
    </row>
    <row r="7" spans="1:6" x14ac:dyDescent="0.35">
      <c r="A7" s="124"/>
      <c r="B7" s="4">
        <v>2023</v>
      </c>
      <c r="C7" s="4" t="s">
        <v>16</v>
      </c>
      <c r="D7" s="4" t="s">
        <v>11</v>
      </c>
      <c r="E7" s="4">
        <v>4</v>
      </c>
      <c r="F7" s="4">
        <v>39344.65</v>
      </c>
    </row>
    <row r="8" spans="1:6" x14ac:dyDescent="0.35">
      <c r="A8" s="124"/>
      <c r="B8" s="4">
        <v>2024</v>
      </c>
      <c r="C8" s="4" t="s">
        <v>16</v>
      </c>
      <c r="D8" s="4" t="s">
        <v>11</v>
      </c>
      <c r="E8" s="4">
        <v>4</v>
      </c>
      <c r="F8" s="4">
        <v>39898.47</v>
      </c>
    </row>
    <row r="9" spans="1:6" ht="15" thickBot="1" x14ac:dyDescent="0.4">
      <c r="A9" s="127"/>
      <c r="B9" s="6">
        <v>2025</v>
      </c>
      <c r="C9" s="6" t="s">
        <v>16</v>
      </c>
      <c r="D9" s="6" t="s">
        <v>11</v>
      </c>
      <c r="E9" s="6">
        <v>4</v>
      </c>
      <c r="F9" s="6">
        <v>36186.71</v>
      </c>
    </row>
    <row r="10" spans="1:6" ht="29" customHeight="1" x14ac:dyDescent="0.35">
      <c r="A10" s="128" t="s">
        <v>85</v>
      </c>
      <c r="B10" s="9">
        <v>2020</v>
      </c>
      <c r="C10" s="9" t="s">
        <v>16</v>
      </c>
      <c r="D10" s="9" t="s">
        <v>11</v>
      </c>
      <c r="E10" s="9">
        <v>4</v>
      </c>
      <c r="F10" s="9">
        <v>23920</v>
      </c>
    </row>
    <row r="11" spans="1:6" ht="29" customHeight="1" x14ac:dyDescent="0.35">
      <c r="A11" s="124"/>
      <c r="B11" s="4">
        <v>2021</v>
      </c>
      <c r="C11" s="4" t="s">
        <v>16</v>
      </c>
      <c r="D11" s="4" t="s">
        <v>11</v>
      </c>
      <c r="E11" s="4">
        <v>4</v>
      </c>
      <c r="F11" s="4">
        <v>24968</v>
      </c>
    </row>
    <row r="12" spans="1:6" ht="29" customHeight="1" x14ac:dyDescent="0.35">
      <c r="A12" s="124"/>
      <c r="B12" s="4">
        <v>2022</v>
      </c>
      <c r="C12" s="4" t="s">
        <v>16</v>
      </c>
      <c r="D12" s="4" t="s">
        <v>11</v>
      </c>
      <c r="E12" s="4">
        <v>6</v>
      </c>
      <c r="F12" s="4">
        <v>30889.61</v>
      </c>
    </row>
    <row r="13" spans="1:6" ht="29" customHeight="1" x14ac:dyDescent="0.35">
      <c r="A13" s="124"/>
      <c r="B13" s="4">
        <v>2023</v>
      </c>
      <c r="C13" s="4" t="s">
        <v>16</v>
      </c>
      <c r="D13" s="4" t="s">
        <v>11</v>
      </c>
      <c r="E13" s="4">
        <v>5</v>
      </c>
      <c r="F13" s="4">
        <v>34755</v>
      </c>
    </row>
    <row r="14" spans="1:6" ht="29" customHeight="1" x14ac:dyDescent="0.35">
      <c r="A14" s="124"/>
      <c r="B14" s="4">
        <v>2024</v>
      </c>
      <c r="C14" s="4" t="s">
        <v>16</v>
      </c>
      <c r="D14" s="4" t="s">
        <v>11</v>
      </c>
      <c r="E14" s="4">
        <v>5</v>
      </c>
      <c r="F14" s="4">
        <v>42790</v>
      </c>
    </row>
    <row r="15" spans="1:6" ht="29" customHeight="1" thickBot="1" x14ac:dyDescent="0.4">
      <c r="A15" s="127"/>
      <c r="B15" s="6">
        <v>2025</v>
      </c>
      <c r="C15" s="6" t="s">
        <v>16</v>
      </c>
      <c r="D15" s="6" t="s">
        <v>11</v>
      </c>
      <c r="E15" s="6">
        <v>4</v>
      </c>
      <c r="F15" s="6">
        <v>37980</v>
      </c>
    </row>
    <row r="16" spans="1:6" ht="29" customHeight="1" x14ac:dyDescent="0.35">
      <c r="A16" s="128" t="s">
        <v>86</v>
      </c>
      <c r="B16" s="9">
        <v>2020</v>
      </c>
      <c r="C16" s="9" t="s">
        <v>16</v>
      </c>
      <c r="D16" s="9" t="s">
        <v>11</v>
      </c>
      <c r="E16" s="9">
        <v>1</v>
      </c>
      <c r="F16" s="9">
        <v>5280</v>
      </c>
    </row>
    <row r="17" spans="1:6" ht="29" customHeight="1" x14ac:dyDescent="0.35">
      <c r="A17" s="124"/>
      <c r="B17" s="4">
        <v>2021</v>
      </c>
      <c r="C17" s="4" t="s">
        <v>16</v>
      </c>
      <c r="D17" s="4" t="s">
        <v>11</v>
      </c>
      <c r="E17" s="4">
        <v>1</v>
      </c>
      <c r="F17" s="4">
        <v>5280</v>
      </c>
    </row>
    <row r="18" spans="1:6" ht="29" customHeight="1" x14ac:dyDescent="0.35">
      <c r="A18" s="124"/>
      <c r="B18" s="4">
        <v>2022</v>
      </c>
      <c r="C18" s="4" t="s">
        <v>16</v>
      </c>
      <c r="D18" s="4" t="s">
        <v>11</v>
      </c>
      <c r="E18" s="4">
        <v>1</v>
      </c>
      <c r="F18" s="4">
        <v>5280</v>
      </c>
    </row>
    <row r="19" spans="1:6" ht="29" customHeight="1" x14ac:dyDescent="0.35">
      <c r="A19" s="124"/>
      <c r="B19" s="4">
        <v>2023</v>
      </c>
      <c r="C19" s="4" t="s">
        <v>16</v>
      </c>
      <c r="D19" s="4" t="s">
        <v>11</v>
      </c>
      <c r="E19" s="4">
        <v>2</v>
      </c>
      <c r="F19" s="4">
        <v>7800</v>
      </c>
    </row>
    <row r="20" spans="1:6" ht="29" customHeight="1" x14ac:dyDescent="0.35">
      <c r="A20" s="124"/>
      <c r="B20" s="4">
        <v>2024</v>
      </c>
      <c r="C20" s="4" t="s">
        <v>16</v>
      </c>
      <c r="D20" s="4" t="s">
        <v>11</v>
      </c>
      <c r="E20" s="4">
        <v>3</v>
      </c>
      <c r="F20" s="4">
        <v>11145</v>
      </c>
    </row>
    <row r="21" spans="1:6" ht="29" customHeight="1" thickBot="1" x14ac:dyDescent="0.4">
      <c r="A21" s="127"/>
      <c r="B21" s="6">
        <v>2025</v>
      </c>
      <c r="C21" s="6" t="s">
        <v>16</v>
      </c>
      <c r="D21" s="6" t="s">
        <v>11</v>
      </c>
      <c r="E21" s="6">
        <v>4</v>
      </c>
      <c r="F21" s="6">
        <v>25515</v>
      </c>
    </row>
    <row r="22" spans="1:6" x14ac:dyDescent="0.35">
      <c r="A22" s="128" t="s">
        <v>87</v>
      </c>
      <c r="B22" s="45">
        <v>2020</v>
      </c>
      <c r="C22" s="45" t="s">
        <v>16</v>
      </c>
      <c r="D22" s="45" t="s">
        <v>11</v>
      </c>
      <c r="E22" s="45">
        <v>1</v>
      </c>
      <c r="F22" s="45">
        <v>1093</v>
      </c>
    </row>
    <row r="23" spans="1:6" x14ac:dyDescent="0.35">
      <c r="A23" s="124"/>
      <c r="B23" s="4">
        <v>2021</v>
      </c>
      <c r="C23" s="4" t="s">
        <v>16</v>
      </c>
      <c r="D23" s="4" t="s">
        <v>11</v>
      </c>
      <c r="E23" s="4">
        <v>2</v>
      </c>
      <c r="F23" s="4">
        <v>7006</v>
      </c>
    </row>
    <row r="24" spans="1:6" x14ac:dyDescent="0.35">
      <c r="A24" s="124"/>
      <c r="B24" s="4">
        <v>2022</v>
      </c>
      <c r="C24" s="4" t="s">
        <v>16</v>
      </c>
      <c r="D24" s="4" t="s">
        <v>11</v>
      </c>
      <c r="E24" s="4">
        <v>4</v>
      </c>
      <c r="F24" s="4">
        <v>9540</v>
      </c>
    </row>
    <row r="25" spans="1:6" x14ac:dyDescent="0.35">
      <c r="A25" s="124"/>
      <c r="B25" s="4">
        <v>2023</v>
      </c>
      <c r="C25" s="4" t="s">
        <v>16</v>
      </c>
      <c r="D25" s="4" t="s">
        <v>11</v>
      </c>
      <c r="E25" s="4">
        <v>3</v>
      </c>
      <c r="F25" s="4">
        <v>8540</v>
      </c>
    </row>
    <row r="26" spans="1:6" x14ac:dyDescent="0.35">
      <c r="A26" s="124"/>
      <c r="B26" s="4">
        <v>2024</v>
      </c>
      <c r="C26" s="4" t="s">
        <v>16</v>
      </c>
      <c r="D26" s="4" t="s">
        <v>11</v>
      </c>
      <c r="E26" s="4">
        <v>4</v>
      </c>
      <c r="F26" s="4">
        <v>38430</v>
      </c>
    </row>
    <row r="27" spans="1:6" ht="15" thickBot="1" x14ac:dyDescent="0.4">
      <c r="A27" s="124"/>
      <c r="B27" s="46">
        <v>2025</v>
      </c>
      <c r="C27" s="8" t="s">
        <v>16</v>
      </c>
      <c r="D27" s="8" t="s">
        <v>11</v>
      </c>
      <c r="E27" s="8">
        <v>4</v>
      </c>
      <c r="F27" s="8">
        <v>10410</v>
      </c>
    </row>
    <row r="28" spans="1:6" ht="29" customHeight="1" x14ac:dyDescent="0.35">
      <c r="A28" s="128" t="s">
        <v>88</v>
      </c>
      <c r="B28" s="128">
        <v>2020</v>
      </c>
      <c r="C28" s="9" t="s">
        <v>15</v>
      </c>
      <c r="D28" s="9" t="s">
        <v>11</v>
      </c>
      <c r="E28" s="9">
        <v>2</v>
      </c>
      <c r="F28" s="128">
        <v>26368</v>
      </c>
    </row>
    <row r="29" spans="1:6" ht="29" customHeight="1" thickBot="1" x14ac:dyDescent="0.4">
      <c r="A29" s="124"/>
      <c r="B29" s="127"/>
      <c r="C29" s="6" t="s">
        <v>16</v>
      </c>
      <c r="D29" s="6" t="s">
        <v>11</v>
      </c>
      <c r="E29" s="6">
        <v>5</v>
      </c>
      <c r="F29" s="127"/>
    </row>
    <row r="30" spans="1:6" ht="29" customHeight="1" x14ac:dyDescent="0.35">
      <c r="A30" s="124"/>
      <c r="B30" s="128">
        <v>2021</v>
      </c>
      <c r="C30" s="9" t="s">
        <v>15</v>
      </c>
      <c r="D30" s="9" t="s">
        <v>11</v>
      </c>
      <c r="E30" s="9">
        <v>1</v>
      </c>
      <c r="F30" s="128">
        <v>22080</v>
      </c>
    </row>
    <row r="31" spans="1:6" ht="29" customHeight="1" thickBot="1" x14ac:dyDescent="0.4">
      <c r="A31" s="124"/>
      <c r="B31" s="127"/>
      <c r="C31" s="6" t="s">
        <v>16</v>
      </c>
      <c r="D31" s="6" t="s">
        <v>11</v>
      </c>
      <c r="E31" s="6">
        <v>7</v>
      </c>
      <c r="F31" s="127"/>
    </row>
    <row r="32" spans="1:6" ht="29" customHeight="1" x14ac:dyDescent="0.35">
      <c r="A32" s="124"/>
      <c r="B32" s="128">
        <v>2022</v>
      </c>
      <c r="C32" s="9" t="s">
        <v>15</v>
      </c>
      <c r="D32" s="9" t="s">
        <v>11</v>
      </c>
      <c r="E32" s="9">
        <v>1</v>
      </c>
      <c r="F32" s="128">
        <v>23000</v>
      </c>
    </row>
    <row r="33" spans="1:6" ht="29" customHeight="1" thickBot="1" x14ac:dyDescent="0.4">
      <c r="A33" s="124"/>
      <c r="B33" s="127"/>
      <c r="C33" s="6" t="s">
        <v>16</v>
      </c>
      <c r="D33" s="6" t="s">
        <v>11</v>
      </c>
      <c r="E33" s="6">
        <v>7</v>
      </c>
      <c r="F33" s="127"/>
    </row>
    <row r="34" spans="1:6" ht="29" customHeight="1" x14ac:dyDescent="0.35">
      <c r="A34" s="124"/>
      <c r="B34" s="128">
        <v>2023</v>
      </c>
      <c r="C34" s="9" t="s">
        <v>15</v>
      </c>
      <c r="D34" s="9" t="s">
        <v>11</v>
      </c>
      <c r="E34" s="9">
        <v>2</v>
      </c>
      <c r="F34" s="128">
        <v>32069</v>
      </c>
    </row>
    <row r="35" spans="1:6" ht="29" customHeight="1" thickBot="1" x14ac:dyDescent="0.4">
      <c r="A35" s="124"/>
      <c r="B35" s="127"/>
      <c r="C35" s="6" t="s">
        <v>16</v>
      </c>
      <c r="D35" s="6" t="s">
        <v>11</v>
      </c>
      <c r="E35" s="6">
        <v>4</v>
      </c>
      <c r="F35" s="127"/>
    </row>
    <row r="36" spans="1:6" ht="29" customHeight="1" x14ac:dyDescent="0.35">
      <c r="A36" s="124"/>
      <c r="B36" s="128">
        <v>2024</v>
      </c>
      <c r="C36" s="9" t="s">
        <v>15</v>
      </c>
      <c r="D36" s="9" t="s">
        <v>11</v>
      </c>
      <c r="E36" s="9">
        <v>2</v>
      </c>
      <c r="F36" s="128">
        <v>39800</v>
      </c>
    </row>
    <row r="37" spans="1:6" ht="29" customHeight="1" thickBot="1" x14ac:dyDescent="0.4">
      <c r="A37" s="124"/>
      <c r="B37" s="127"/>
      <c r="C37" s="6" t="s">
        <v>16</v>
      </c>
      <c r="D37" s="6" t="s">
        <v>11</v>
      </c>
      <c r="E37" s="6">
        <v>4</v>
      </c>
      <c r="F37" s="127"/>
    </row>
    <row r="38" spans="1:6" ht="29" customHeight="1" x14ac:dyDescent="0.35">
      <c r="A38" s="124"/>
      <c r="B38" s="128">
        <v>2025</v>
      </c>
      <c r="C38" s="8" t="s">
        <v>15</v>
      </c>
      <c r="D38" s="8" t="s">
        <v>11</v>
      </c>
      <c r="E38" s="8">
        <v>1</v>
      </c>
      <c r="F38" s="124">
        <v>23781</v>
      </c>
    </row>
    <row r="39" spans="1:6" ht="29" customHeight="1" thickBot="1" x14ac:dyDescent="0.4">
      <c r="A39" s="127"/>
      <c r="B39" s="127"/>
      <c r="C39" s="6" t="s">
        <v>16</v>
      </c>
      <c r="D39" s="6" t="s">
        <v>11</v>
      </c>
      <c r="E39" s="6">
        <v>4</v>
      </c>
      <c r="F39" s="127"/>
    </row>
    <row r="40" spans="1:6" x14ac:dyDescent="0.35">
      <c r="A40" s="128" t="s">
        <v>89</v>
      </c>
      <c r="B40" s="45">
        <v>2020</v>
      </c>
      <c r="C40" s="45" t="s">
        <v>16</v>
      </c>
      <c r="D40" s="45" t="s">
        <v>11</v>
      </c>
      <c r="E40" s="45">
        <v>1</v>
      </c>
      <c r="F40" s="45">
        <v>5000</v>
      </c>
    </row>
    <row r="41" spans="1:6" x14ac:dyDescent="0.35">
      <c r="A41" s="124"/>
      <c r="B41" s="4">
        <v>2021</v>
      </c>
      <c r="C41" s="4" t="s">
        <v>16</v>
      </c>
      <c r="D41" s="4" t="s">
        <v>11</v>
      </c>
      <c r="E41" s="4">
        <v>1</v>
      </c>
      <c r="F41" s="4">
        <v>5000</v>
      </c>
    </row>
    <row r="42" spans="1:6" ht="15" thickBot="1" x14ac:dyDescent="0.4">
      <c r="A42" s="124"/>
      <c r="B42" s="47">
        <v>2022</v>
      </c>
      <c r="C42" s="47" t="s">
        <v>16</v>
      </c>
      <c r="D42" s="47" t="s">
        <v>11</v>
      </c>
      <c r="E42" s="47">
        <v>1</v>
      </c>
      <c r="F42" s="47">
        <v>1000</v>
      </c>
    </row>
    <row r="43" spans="1:6" x14ac:dyDescent="0.35">
      <c r="A43" s="124"/>
      <c r="B43" s="128">
        <v>2023</v>
      </c>
      <c r="C43" s="9" t="s">
        <v>16</v>
      </c>
      <c r="D43" s="9" t="s">
        <v>11</v>
      </c>
      <c r="E43" s="9">
        <v>1</v>
      </c>
      <c r="F43" s="9">
        <v>2736</v>
      </c>
    </row>
    <row r="44" spans="1:6" ht="15" thickBot="1" x14ac:dyDescent="0.4">
      <c r="A44" s="124"/>
      <c r="B44" s="127"/>
      <c r="C44" s="6" t="s">
        <v>16</v>
      </c>
      <c r="D44" s="6" t="s">
        <v>61</v>
      </c>
      <c r="E44" s="6">
        <v>1</v>
      </c>
      <c r="F44" s="6">
        <v>9066.67</v>
      </c>
    </row>
    <row r="45" spans="1:6" x14ac:dyDescent="0.35">
      <c r="A45" s="124"/>
      <c r="B45" s="128">
        <v>2024</v>
      </c>
      <c r="C45" s="9" t="s">
        <v>16</v>
      </c>
      <c r="D45" s="9" t="s">
        <v>61</v>
      </c>
      <c r="E45" s="9">
        <v>1</v>
      </c>
      <c r="F45" s="9">
        <v>19200</v>
      </c>
    </row>
    <row r="46" spans="1:6" ht="15" thickBot="1" x14ac:dyDescent="0.4">
      <c r="A46" s="124"/>
      <c r="B46" s="127"/>
      <c r="C46" s="6" t="s">
        <v>16</v>
      </c>
      <c r="D46" s="6" t="s">
        <v>11</v>
      </c>
      <c r="E46" s="6">
        <v>1</v>
      </c>
      <c r="F46" s="6">
        <v>700</v>
      </c>
    </row>
    <row r="47" spans="1:6" x14ac:dyDescent="0.35">
      <c r="A47" s="124"/>
      <c r="B47" s="124">
        <v>2025</v>
      </c>
      <c r="C47" s="8" t="s">
        <v>16</v>
      </c>
      <c r="D47" s="8" t="s">
        <v>11</v>
      </c>
      <c r="E47" s="8">
        <v>1</v>
      </c>
      <c r="F47" s="8">
        <v>5125</v>
      </c>
    </row>
    <row r="48" spans="1:6" ht="15" thickBot="1" x14ac:dyDescent="0.4">
      <c r="A48" s="127"/>
      <c r="B48" s="127"/>
      <c r="C48" s="4" t="s">
        <v>16</v>
      </c>
      <c r="D48" s="6" t="s">
        <v>61</v>
      </c>
      <c r="E48" s="6">
        <v>1</v>
      </c>
      <c r="F48" s="6">
        <v>14400</v>
      </c>
    </row>
    <row r="49" spans="1:6" ht="29" customHeight="1" x14ac:dyDescent="0.35">
      <c r="A49" s="128" t="s">
        <v>90</v>
      </c>
      <c r="B49" s="9">
        <v>2020</v>
      </c>
      <c r="C49" s="45" t="s">
        <v>16</v>
      </c>
      <c r="D49" s="9" t="s">
        <v>11</v>
      </c>
      <c r="E49" s="9">
        <v>20</v>
      </c>
      <c r="F49" s="9">
        <v>27882.61</v>
      </c>
    </row>
    <row r="50" spans="1:6" ht="29" customHeight="1" x14ac:dyDescent="0.35">
      <c r="A50" s="124"/>
      <c r="B50" s="4">
        <v>2021</v>
      </c>
      <c r="C50" s="4" t="s">
        <v>16</v>
      </c>
      <c r="D50" s="4" t="s">
        <v>11</v>
      </c>
      <c r="E50" s="4">
        <v>1</v>
      </c>
      <c r="F50" s="4">
        <v>6700</v>
      </c>
    </row>
    <row r="51" spans="1:6" ht="29" customHeight="1" x14ac:dyDescent="0.35">
      <c r="A51" s="124"/>
      <c r="B51" s="4">
        <v>2022</v>
      </c>
      <c r="C51" s="4" t="s">
        <v>16</v>
      </c>
      <c r="D51" s="4" t="s">
        <v>11</v>
      </c>
      <c r="E51" s="4">
        <v>19</v>
      </c>
      <c r="F51" s="4">
        <v>42841.85</v>
      </c>
    </row>
    <row r="52" spans="1:6" ht="29" customHeight="1" x14ac:dyDescent="0.35">
      <c r="A52" s="124"/>
      <c r="B52" s="4">
        <v>2023</v>
      </c>
      <c r="C52" s="4" t="s">
        <v>16</v>
      </c>
      <c r="D52" s="4" t="s">
        <v>11</v>
      </c>
      <c r="E52" s="4">
        <v>9</v>
      </c>
      <c r="F52" s="4">
        <v>39734.86</v>
      </c>
    </row>
    <row r="53" spans="1:6" ht="29" customHeight="1" x14ac:dyDescent="0.35">
      <c r="A53" s="124"/>
      <c r="B53" s="4">
        <v>2024</v>
      </c>
      <c r="C53" s="4" t="s">
        <v>16</v>
      </c>
      <c r="D53" s="4" t="s">
        <v>11</v>
      </c>
      <c r="E53" s="4">
        <v>13</v>
      </c>
      <c r="F53" s="4">
        <v>59699.74</v>
      </c>
    </row>
    <row r="54" spans="1:6" ht="29" customHeight="1" thickBot="1" x14ac:dyDescent="0.4">
      <c r="A54" s="127"/>
      <c r="B54" s="6">
        <v>2025</v>
      </c>
      <c r="C54" s="8" t="s">
        <v>16</v>
      </c>
      <c r="D54" s="6" t="s">
        <v>11</v>
      </c>
      <c r="E54" s="6">
        <v>24</v>
      </c>
      <c r="F54" s="6">
        <v>67282.28</v>
      </c>
    </row>
    <row r="55" spans="1:6" ht="29.5" thickBot="1" x14ac:dyDescent="0.4">
      <c r="A55" s="60" t="s">
        <v>91</v>
      </c>
      <c r="B55" s="60">
        <v>2024</v>
      </c>
      <c r="C55" s="60" t="s">
        <v>16</v>
      </c>
      <c r="D55" s="60" t="s">
        <v>11</v>
      </c>
      <c r="E55" s="60">
        <v>1</v>
      </c>
      <c r="F55" s="60">
        <v>6375.11</v>
      </c>
    </row>
    <row r="56" spans="1:6" x14ac:dyDescent="0.35">
      <c r="A56" s="8" t="s">
        <v>92</v>
      </c>
      <c r="B56" s="8">
        <v>2020</v>
      </c>
      <c r="C56" s="8" t="s">
        <v>22</v>
      </c>
      <c r="D56" s="8" t="s">
        <v>11</v>
      </c>
      <c r="E56" s="8">
        <v>1</v>
      </c>
      <c r="F56" s="8">
        <v>1800</v>
      </c>
    </row>
  </sheetData>
  <autoFilter ref="A3:F3" xr:uid="{2D34C9FC-E020-4515-9C39-EC89183D6D17}"/>
  <mergeCells count="24">
    <mergeCell ref="A40:A48"/>
    <mergeCell ref="A49:A54"/>
    <mergeCell ref="B28:B29"/>
    <mergeCell ref="B30:B31"/>
    <mergeCell ref="B32:B33"/>
    <mergeCell ref="B34:B35"/>
    <mergeCell ref="B36:B37"/>
    <mergeCell ref="B38:B39"/>
    <mergeCell ref="B43:B44"/>
    <mergeCell ref="B45:B46"/>
    <mergeCell ref="B47:B48"/>
    <mergeCell ref="F36:F37"/>
    <mergeCell ref="F38:F39"/>
    <mergeCell ref="A1:F1"/>
    <mergeCell ref="A2:F2"/>
    <mergeCell ref="F28:F29"/>
    <mergeCell ref="F30:F31"/>
    <mergeCell ref="F32:F33"/>
    <mergeCell ref="F34:F35"/>
    <mergeCell ref="A4:A9"/>
    <mergeCell ref="A10:A15"/>
    <mergeCell ref="A16:A21"/>
    <mergeCell ref="A22:A27"/>
    <mergeCell ref="A28:A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2D5B9-BA20-4873-B05E-24F0E487DA77}">
  <dimension ref="A1:F16"/>
  <sheetViews>
    <sheetView topLeftCell="A2" workbookViewId="0">
      <selection activeCell="A3" sqref="A3:F3"/>
    </sheetView>
  </sheetViews>
  <sheetFormatPr defaultColWidth="8.7265625" defaultRowHeight="14.5" x14ac:dyDescent="0.35"/>
  <cols>
    <col min="1" max="1" width="18.54296875" style="1" customWidth="1"/>
    <col min="2" max="2" width="9.54296875" style="49" customWidth="1"/>
    <col min="3" max="3" width="42.7265625" style="49" bestFit="1" customWidth="1"/>
    <col min="4" max="4" width="31.54296875" style="49" bestFit="1" customWidth="1"/>
    <col min="5" max="5" width="11.81640625" style="1" bestFit="1" customWidth="1"/>
    <col min="6" max="6" width="23.1796875" style="1" bestFit="1" customWidth="1"/>
    <col min="7" max="16384" width="8.7265625" style="1"/>
  </cols>
  <sheetData>
    <row r="1" spans="1:6" x14ac:dyDescent="0.35">
      <c r="A1" s="129" t="s">
        <v>0</v>
      </c>
      <c r="B1" s="129"/>
      <c r="C1" s="129"/>
      <c r="D1" s="129"/>
      <c r="E1" s="129"/>
      <c r="F1" s="129"/>
    </row>
    <row r="2" spans="1:6" ht="64.5" customHeight="1" x14ac:dyDescent="0.35">
      <c r="A2" s="130" t="s">
        <v>1</v>
      </c>
      <c r="B2" s="130"/>
      <c r="C2" s="130"/>
      <c r="D2" s="130"/>
      <c r="E2" s="130"/>
      <c r="F2" s="130"/>
    </row>
    <row r="3" spans="1:6" s="67" customFormat="1" ht="29" x14ac:dyDescent="0.35">
      <c r="A3" s="68" t="s">
        <v>3</v>
      </c>
      <c r="B3" s="68" t="s">
        <v>2</v>
      </c>
      <c r="C3" s="68" t="s">
        <v>4</v>
      </c>
      <c r="D3" s="68" t="s">
        <v>96</v>
      </c>
      <c r="E3" s="68" t="s">
        <v>6</v>
      </c>
      <c r="F3" s="68" t="s">
        <v>7</v>
      </c>
    </row>
    <row r="4" spans="1:6" ht="15" customHeight="1" x14ac:dyDescent="0.35">
      <c r="A4" s="153" t="s">
        <v>129</v>
      </c>
      <c r="B4" s="153">
        <v>2020</v>
      </c>
      <c r="C4" s="37" t="s">
        <v>16</v>
      </c>
      <c r="D4" s="56" t="s">
        <v>11</v>
      </c>
      <c r="E4" s="37">
        <v>38</v>
      </c>
      <c r="F4" s="57">
        <v>557169.14</v>
      </c>
    </row>
    <row r="5" spans="1:6" ht="15" customHeight="1" thickBot="1" x14ac:dyDescent="0.4">
      <c r="A5" s="148"/>
      <c r="B5" s="149"/>
      <c r="C5" s="14" t="s">
        <v>15</v>
      </c>
      <c r="D5" s="53" t="s">
        <v>11</v>
      </c>
      <c r="E5" s="14">
        <v>5</v>
      </c>
      <c r="F5" s="54">
        <v>73682</v>
      </c>
    </row>
    <row r="6" spans="1:6" ht="15" customHeight="1" x14ac:dyDescent="0.35">
      <c r="A6" s="148"/>
      <c r="B6" s="147">
        <v>2021</v>
      </c>
      <c r="C6" s="12" t="s">
        <v>16</v>
      </c>
      <c r="D6" s="58" t="s">
        <v>11</v>
      </c>
      <c r="E6" s="12">
        <v>82</v>
      </c>
      <c r="F6" s="59">
        <v>739061.76000000001</v>
      </c>
    </row>
    <row r="7" spans="1:6" ht="15" customHeight="1" thickBot="1" x14ac:dyDescent="0.4">
      <c r="A7" s="148"/>
      <c r="B7" s="149"/>
      <c r="C7" s="14" t="s">
        <v>15</v>
      </c>
      <c r="D7" s="53" t="s">
        <v>11</v>
      </c>
      <c r="E7" s="14">
        <v>2</v>
      </c>
      <c r="F7" s="54">
        <v>25639</v>
      </c>
    </row>
    <row r="8" spans="1:6" ht="15" customHeight="1" x14ac:dyDescent="0.35">
      <c r="A8" s="148"/>
      <c r="B8" s="147">
        <v>2022</v>
      </c>
      <c r="C8" s="12" t="s">
        <v>16</v>
      </c>
      <c r="D8" s="58" t="s">
        <v>11</v>
      </c>
      <c r="E8" s="12">
        <v>28</v>
      </c>
      <c r="F8" s="59">
        <v>422591.37</v>
      </c>
    </row>
    <row r="9" spans="1:6" ht="15" customHeight="1" thickBot="1" x14ac:dyDescent="0.4">
      <c r="A9" s="148"/>
      <c r="B9" s="149"/>
      <c r="C9" s="14" t="s">
        <v>15</v>
      </c>
      <c r="D9" s="53" t="s">
        <v>11</v>
      </c>
      <c r="E9" s="14">
        <v>5</v>
      </c>
      <c r="F9" s="54">
        <v>58342</v>
      </c>
    </row>
    <row r="10" spans="1:6" ht="15" customHeight="1" x14ac:dyDescent="0.35">
      <c r="A10" s="148"/>
      <c r="B10" s="147">
        <v>2023</v>
      </c>
      <c r="C10" s="12" t="s">
        <v>16</v>
      </c>
      <c r="D10" s="58" t="s">
        <v>11</v>
      </c>
      <c r="E10" s="12">
        <v>68</v>
      </c>
      <c r="F10" s="59">
        <v>252251.30000000002</v>
      </c>
    </row>
    <row r="11" spans="1:6" ht="15" customHeight="1" thickBot="1" x14ac:dyDescent="0.4">
      <c r="A11" s="148"/>
      <c r="B11" s="149"/>
      <c r="C11" s="14" t="s">
        <v>15</v>
      </c>
      <c r="D11" s="53" t="s">
        <v>11</v>
      </c>
      <c r="E11" s="14">
        <v>3</v>
      </c>
      <c r="F11" s="54">
        <v>9828.5600000000013</v>
      </c>
    </row>
    <row r="12" spans="1:6" ht="15" customHeight="1" x14ac:dyDescent="0.35">
      <c r="A12" s="148"/>
      <c r="B12" s="147">
        <v>2024</v>
      </c>
      <c r="C12" s="12" t="s">
        <v>16</v>
      </c>
      <c r="D12" s="58" t="s">
        <v>11</v>
      </c>
      <c r="E12" s="12">
        <v>8</v>
      </c>
      <c r="F12" s="59">
        <v>56450</v>
      </c>
    </row>
    <row r="13" spans="1:6" ht="15" customHeight="1" thickBot="1" x14ac:dyDescent="0.4">
      <c r="A13" s="148"/>
      <c r="B13" s="149"/>
      <c r="C13" s="14" t="s">
        <v>15</v>
      </c>
      <c r="D13" s="53" t="s">
        <v>11</v>
      </c>
      <c r="E13" s="14">
        <v>1</v>
      </c>
      <c r="F13" s="54">
        <v>6117</v>
      </c>
    </row>
    <row r="14" spans="1:6" ht="15" customHeight="1" x14ac:dyDescent="0.35">
      <c r="A14" s="148"/>
      <c r="B14" s="148">
        <v>2025</v>
      </c>
      <c r="C14" s="24" t="s">
        <v>16</v>
      </c>
      <c r="D14" s="55" t="s">
        <v>11</v>
      </c>
      <c r="E14" s="24">
        <v>26</v>
      </c>
      <c r="F14" s="52">
        <v>181109.6</v>
      </c>
    </row>
    <row r="15" spans="1:6" ht="15" customHeight="1" x14ac:dyDescent="0.35">
      <c r="A15" s="148"/>
      <c r="B15" s="133"/>
      <c r="C15" s="13" t="s">
        <v>15</v>
      </c>
      <c r="D15" s="56" t="s">
        <v>11</v>
      </c>
      <c r="E15" s="13">
        <v>2</v>
      </c>
      <c r="F15" s="48">
        <v>52000</v>
      </c>
    </row>
    <row r="16" spans="1:6" s="67" customFormat="1" ht="14.25" customHeight="1" x14ac:dyDescent="0.35">
      <c r="A16" s="156" t="s">
        <v>127</v>
      </c>
      <c r="B16" s="156"/>
      <c r="C16" s="156"/>
      <c r="D16" s="156"/>
      <c r="E16" s="156"/>
      <c r="F16" s="156"/>
    </row>
  </sheetData>
  <autoFilter ref="A3:F3" xr:uid="{E492D5B9-BA20-4873-B05E-24F0E487DA77}"/>
  <mergeCells count="10">
    <mergeCell ref="A16:F16"/>
    <mergeCell ref="A1:F1"/>
    <mergeCell ref="A2:F2"/>
    <mergeCell ref="A4:A15"/>
    <mergeCell ref="B4:B5"/>
    <mergeCell ref="B6:B7"/>
    <mergeCell ref="B8:B9"/>
    <mergeCell ref="B10:B11"/>
    <mergeCell ref="B12:B13"/>
    <mergeCell ref="B14:B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960B9-E22D-419D-B0F1-6424CD5A9790}">
  <dimension ref="A1:F155"/>
  <sheetViews>
    <sheetView workbookViewId="0">
      <selection activeCell="A3" sqref="A3:F3"/>
    </sheetView>
  </sheetViews>
  <sheetFormatPr defaultColWidth="8.7265625" defaultRowHeight="14.5" x14ac:dyDescent="0.35"/>
  <cols>
    <col min="1" max="1" width="23.1796875" style="1" customWidth="1"/>
    <col min="2" max="2" width="14.6328125" style="1" customWidth="1"/>
    <col min="3" max="3" width="42.7265625" style="1" bestFit="1" customWidth="1"/>
    <col min="4" max="4" width="31.54296875" style="1" bestFit="1" customWidth="1"/>
    <col min="5" max="5" width="11.81640625" style="1" bestFit="1" customWidth="1"/>
    <col min="6" max="6" width="23.1796875" style="1" bestFit="1" customWidth="1"/>
    <col min="7" max="16384" width="8.7265625" style="1"/>
  </cols>
  <sheetData>
    <row r="1" spans="1:6" x14ac:dyDescent="0.35">
      <c r="A1" s="129" t="s">
        <v>0</v>
      </c>
      <c r="B1" s="129"/>
      <c r="C1" s="129"/>
      <c r="D1" s="129"/>
      <c r="E1" s="129"/>
      <c r="F1" s="129"/>
    </row>
    <row r="2" spans="1:6" ht="64.5" customHeight="1" x14ac:dyDescent="0.35">
      <c r="A2" s="130" t="s">
        <v>1</v>
      </c>
      <c r="B2" s="130"/>
      <c r="C2" s="130"/>
      <c r="D2" s="130"/>
      <c r="E2" s="130"/>
      <c r="F2" s="130"/>
    </row>
    <row r="3" spans="1:6" s="67" customFormat="1" ht="29" x14ac:dyDescent="0.35">
      <c r="A3" s="68" t="s">
        <v>3</v>
      </c>
      <c r="B3" s="68" t="s">
        <v>2</v>
      </c>
      <c r="C3" s="68" t="s">
        <v>4</v>
      </c>
      <c r="D3" s="68" t="s">
        <v>96</v>
      </c>
      <c r="E3" s="68" t="s">
        <v>6</v>
      </c>
      <c r="F3" s="68" t="s">
        <v>7</v>
      </c>
    </row>
    <row r="4" spans="1:6" ht="15" customHeight="1" x14ac:dyDescent="0.35">
      <c r="A4" s="153" t="s">
        <v>97</v>
      </c>
      <c r="B4" s="13">
        <v>2020</v>
      </c>
      <c r="C4" s="13" t="s">
        <v>16</v>
      </c>
      <c r="D4" s="44" t="s">
        <v>11</v>
      </c>
      <c r="E4" s="13">
        <v>7</v>
      </c>
      <c r="F4" s="48">
        <v>58647.96</v>
      </c>
    </row>
    <row r="5" spans="1:6" ht="15" customHeight="1" x14ac:dyDescent="0.35">
      <c r="A5" s="148"/>
      <c r="B5" s="13">
        <v>2021</v>
      </c>
      <c r="C5" s="13" t="s">
        <v>16</v>
      </c>
      <c r="D5" s="44" t="s">
        <v>11</v>
      </c>
      <c r="E5" s="13">
        <v>3</v>
      </c>
      <c r="F5" s="48">
        <v>34953.120000000003</v>
      </c>
    </row>
    <row r="6" spans="1:6" ht="15" customHeight="1" x14ac:dyDescent="0.35">
      <c r="A6" s="148"/>
      <c r="B6" s="13">
        <v>2022</v>
      </c>
      <c r="C6" s="13" t="s">
        <v>16</v>
      </c>
      <c r="D6" s="44" t="s">
        <v>11</v>
      </c>
      <c r="E6" s="13">
        <v>5</v>
      </c>
      <c r="F6" s="48">
        <v>61995.85</v>
      </c>
    </row>
    <row r="7" spans="1:6" ht="15" customHeight="1" x14ac:dyDescent="0.35">
      <c r="A7" s="148"/>
      <c r="B7" s="13">
        <v>2023</v>
      </c>
      <c r="C7" s="13" t="s">
        <v>16</v>
      </c>
      <c r="D7" s="44" t="s">
        <v>11</v>
      </c>
      <c r="E7" s="13">
        <v>10</v>
      </c>
      <c r="F7" s="48">
        <v>93147.38</v>
      </c>
    </row>
    <row r="8" spans="1:6" ht="15" customHeight="1" x14ac:dyDescent="0.35">
      <c r="A8" s="148"/>
      <c r="B8" s="13">
        <v>2024</v>
      </c>
      <c r="C8" s="13" t="s">
        <v>16</v>
      </c>
      <c r="D8" s="44" t="s">
        <v>11</v>
      </c>
      <c r="E8" s="13">
        <v>7</v>
      </c>
      <c r="F8" s="48">
        <v>144502.99479999999</v>
      </c>
    </row>
    <row r="9" spans="1:6" ht="15" customHeight="1" thickBot="1" x14ac:dyDescent="0.4">
      <c r="A9" s="149"/>
      <c r="B9" s="14">
        <v>2025</v>
      </c>
      <c r="C9" s="14" t="s">
        <v>16</v>
      </c>
      <c r="D9" s="53" t="s">
        <v>11</v>
      </c>
      <c r="E9" s="14">
        <v>5</v>
      </c>
      <c r="F9" s="54">
        <v>55108.83</v>
      </c>
    </row>
    <row r="10" spans="1:6" ht="15" customHeight="1" x14ac:dyDescent="0.35">
      <c r="A10" s="147" t="s">
        <v>98</v>
      </c>
      <c r="B10" s="147">
        <v>2020</v>
      </c>
      <c r="C10" s="12" t="s">
        <v>99</v>
      </c>
      <c r="D10" s="62" t="s">
        <v>11</v>
      </c>
      <c r="E10" s="12">
        <v>5</v>
      </c>
      <c r="F10" s="59">
        <v>213499.08</v>
      </c>
    </row>
    <row r="11" spans="1:6" ht="15" customHeight="1" x14ac:dyDescent="0.35">
      <c r="A11" s="148"/>
      <c r="B11" s="148"/>
      <c r="C11" s="13" t="s">
        <v>16</v>
      </c>
      <c r="D11" s="44" t="s">
        <v>11</v>
      </c>
      <c r="E11" s="13">
        <v>4</v>
      </c>
      <c r="F11" s="48">
        <v>141035.31</v>
      </c>
    </row>
    <row r="12" spans="1:6" ht="15" customHeight="1" x14ac:dyDescent="0.35">
      <c r="A12" s="148"/>
      <c r="B12" s="148"/>
      <c r="C12" s="13" t="s">
        <v>15</v>
      </c>
      <c r="D12" s="44" t="s">
        <v>11</v>
      </c>
      <c r="E12" s="13">
        <v>1</v>
      </c>
      <c r="F12" s="48">
        <v>5250</v>
      </c>
    </row>
    <row r="13" spans="1:6" ht="15" customHeight="1" thickBot="1" x14ac:dyDescent="0.4">
      <c r="A13" s="148"/>
      <c r="B13" s="149"/>
      <c r="C13" s="14" t="s">
        <v>100</v>
      </c>
      <c r="D13" s="53" t="s">
        <v>11</v>
      </c>
      <c r="E13" s="14">
        <v>1</v>
      </c>
      <c r="F13" s="54">
        <v>60000</v>
      </c>
    </row>
    <row r="14" spans="1:6" ht="15" customHeight="1" x14ac:dyDescent="0.35">
      <c r="A14" s="148"/>
      <c r="B14" s="147">
        <v>2021</v>
      </c>
      <c r="C14" s="12" t="s">
        <v>99</v>
      </c>
      <c r="D14" s="62" t="s">
        <v>11</v>
      </c>
      <c r="E14" s="12">
        <v>6</v>
      </c>
      <c r="F14" s="59">
        <v>272405.71000000002</v>
      </c>
    </row>
    <row r="15" spans="1:6" ht="15" customHeight="1" x14ac:dyDescent="0.35">
      <c r="A15" s="148"/>
      <c r="B15" s="148"/>
      <c r="C15" s="13" t="s">
        <v>16</v>
      </c>
      <c r="D15" s="44" t="s">
        <v>11</v>
      </c>
      <c r="E15" s="13">
        <v>2</v>
      </c>
      <c r="F15" s="48">
        <v>12524.96</v>
      </c>
    </row>
    <row r="16" spans="1:6" ht="15" customHeight="1" x14ac:dyDescent="0.35">
      <c r="A16" s="148"/>
      <c r="B16" s="148"/>
      <c r="C16" s="13" t="s">
        <v>15</v>
      </c>
      <c r="D16" s="44" t="s">
        <v>11</v>
      </c>
      <c r="E16" s="13">
        <v>1</v>
      </c>
      <c r="F16" s="48">
        <v>1000</v>
      </c>
    </row>
    <row r="17" spans="1:6" ht="15" customHeight="1" thickBot="1" x14ac:dyDescent="0.4">
      <c r="A17" s="148"/>
      <c r="B17" s="149"/>
      <c r="C17" s="14" t="s">
        <v>100</v>
      </c>
      <c r="D17" s="53" t="s">
        <v>11</v>
      </c>
      <c r="E17" s="14">
        <v>1</v>
      </c>
      <c r="F17" s="54">
        <v>106475</v>
      </c>
    </row>
    <row r="18" spans="1:6" ht="15" customHeight="1" x14ac:dyDescent="0.35">
      <c r="A18" s="148"/>
      <c r="B18" s="147">
        <v>2022</v>
      </c>
      <c r="C18" s="12" t="s">
        <v>99</v>
      </c>
      <c r="D18" s="62" t="s">
        <v>11</v>
      </c>
      <c r="E18" s="12">
        <v>5</v>
      </c>
      <c r="F18" s="59">
        <v>337204.35</v>
      </c>
    </row>
    <row r="19" spans="1:6" ht="15" customHeight="1" x14ac:dyDescent="0.35">
      <c r="A19" s="148"/>
      <c r="B19" s="148"/>
      <c r="C19" s="13" t="s">
        <v>16</v>
      </c>
      <c r="D19" s="44" t="s">
        <v>11</v>
      </c>
      <c r="E19" s="13">
        <v>1</v>
      </c>
      <c r="F19" s="48">
        <v>28900</v>
      </c>
    </row>
    <row r="20" spans="1:6" ht="15" customHeight="1" thickBot="1" x14ac:dyDescent="0.4">
      <c r="A20" s="148"/>
      <c r="B20" s="149"/>
      <c r="C20" s="14" t="s">
        <v>100</v>
      </c>
      <c r="D20" s="53" t="s">
        <v>11</v>
      </c>
      <c r="E20" s="14">
        <v>2</v>
      </c>
      <c r="F20" s="54">
        <v>166465</v>
      </c>
    </row>
    <row r="21" spans="1:6" ht="15" customHeight="1" x14ac:dyDescent="0.35">
      <c r="A21" s="148"/>
      <c r="B21" s="147">
        <v>2023</v>
      </c>
      <c r="C21" s="12" t="s">
        <v>99</v>
      </c>
      <c r="D21" s="62" t="s">
        <v>11</v>
      </c>
      <c r="E21" s="12">
        <v>6</v>
      </c>
      <c r="F21" s="59">
        <v>374453.01</v>
      </c>
    </row>
    <row r="22" spans="1:6" ht="15" customHeight="1" x14ac:dyDescent="0.35">
      <c r="A22" s="148"/>
      <c r="B22" s="148"/>
      <c r="C22" s="13" t="s">
        <v>16</v>
      </c>
      <c r="D22" s="44" t="s">
        <v>11</v>
      </c>
      <c r="E22" s="13">
        <v>1</v>
      </c>
      <c r="F22" s="48">
        <v>17907</v>
      </c>
    </row>
    <row r="23" spans="1:6" ht="15" customHeight="1" x14ac:dyDescent="0.35">
      <c r="A23" s="148"/>
      <c r="B23" s="148"/>
      <c r="C23" s="13" t="s">
        <v>15</v>
      </c>
      <c r="D23" s="44" t="s">
        <v>11</v>
      </c>
      <c r="E23" s="13">
        <v>3</v>
      </c>
      <c r="F23" s="48">
        <v>19439</v>
      </c>
    </row>
    <row r="24" spans="1:6" ht="15" customHeight="1" thickBot="1" x14ac:dyDescent="0.4">
      <c r="A24" s="148"/>
      <c r="B24" s="149"/>
      <c r="C24" s="14" t="s">
        <v>100</v>
      </c>
      <c r="D24" s="53" t="s">
        <v>11</v>
      </c>
      <c r="E24" s="14">
        <v>2</v>
      </c>
      <c r="F24" s="54">
        <v>245665.5</v>
      </c>
    </row>
    <row r="25" spans="1:6" ht="15" customHeight="1" x14ac:dyDescent="0.35">
      <c r="A25" s="148"/>
      <c r="B25" s="147">
        <v>2024</v>
      </c>
      <c r="C25" s="12" t="s">
        <v>99</v>
      </c>
      <c r="D25" s="62" t="s">
        <v>11</v>
      </c>
      <c r="E25" s="12">
        <v>10</v>
      </c>
      <c r="F25" s="59">
        <v>364275.07</v>
      </c>
    </row>
    <row r="26" spans="1:6" ht="15" customHeight="1" thickBot="1" x14ac:dyDescent="0.4">
      <c r="A26" s="148"/>
      <c r="B26" s="149"/>
      <c r="C26" s="14" t="s">
        <v>100</v>
      </c>
      <c r="D26" s="53" t="s">
        <v>11</v>
      </c>
      <c r="E26" s="14">
        <v>2</v>
      </c>
      <c r="F26" s="54">
        <v>254696</v>
      </c>
    </row>
    <row r="27" spans="1:6" ht="15" customHeight="1" x14ac:dyDescent="0.35">
      <c r="A27" s="148"/>
      <c r="B27" s="148">
        <v>2025</v>
      </c>
      <c r="C27" s="24" t="s">
        <v>99</v>
      </c>
      <c r="D27" s="63" t="s">
        <v>11</v>
      </c>
      <c r="E27" s="24">
        <v>6</v>
      </c>
      <c r="F27" s="52">
        <v>336733.6</v>
      </c>
    </row>
    <row r="28" spans="1:6" ht="15" customHeight="1" x14ac:dyDescent="0.35">
      <c r="A28" s="148"/>
      <c r="B28" s="148"/>
      <c r="C28" s="13" t="s">
        <v>16</v>
      </c>
      <c r="D28" s="44" t="s">
        <v>11</v>
      </c>
      <c r="E28" s="13">
        <v>12</v>
      </c>
      <c r="F28" s="48">
        <v>37260</v>
      </c>
    </row>
    <row r="29" spans="1:6" ht="15" customHeight="1" thickBot="1" x14ac:dyDescent="0.4">
      <c r="A29" s="149"/>
      <c r="B29" s="149"/>
      <c r="C29" s="14" t="s">
        <v>100</v>
      </c>
      <c r="D29" s="53" t="s">
        <v>11</v>
      </c>
      <c r="E29" s="14">
        <v>2</v>
      </c>
      <c r="F29" s="54">
        <v>189764.09</v>
      </c>
    </row>
    <row r="30" spans="1:6" ht="15" customHeight="1" thickBot="1" x14ac:dyDescent="0.4">
      <c r="A30" s="147" t="s">
        <v>101</v>
      </c>
      <c r="B30" s="50">
        <v>2020</v>
      </c>
      <c r="C30" s="12" t="s">
        <v>16</v>
      </c>
      <c r="D30" s="62" t="s">
        <v>11</v>
      </c>
      <c r="E30" s="12">
        <v>6</v>
      </c>
      <c r="F30" s="59">
        <v>94884.79</v>
      </c>
    </row>
    <row r="31" spans="1:6" ht="15" customHeight="1" x14ac:dyDescent="0.35">
      <c r="A31" s="148"/>
      <c r="B31" s="147">
        <v>2021</v>
      </c>
      <c r="C31" s="12" t="s">
        <v>16</v>
      </c>
      <c r="D31" s="62" t="s">
        <v>11</v>
      </c>
      <c r="E31" s="12">
        <v>4</v>
      </c>
      <c r="F31" s="59">
        <v>36546.720000000001</v>
      </c>
    </row>
    <row r="32" spans="1:6" ht="15" customHeight="1" thickBot="1" x14ac:dyDescent="0.4">
      <c r="A32" s="148"/>
      <c r="B32" s="149"/>
      <c r="C32" s="14" t="s">
        <v>15</v>
      </c>
      <c r="D32" s="53" t="s">
        <v>11</v>
      </c>
      <c r="E32" s="14">
        <v>1</v>
      </c>
      <c r="F32" s="54">
        <v>4372</v>
      </c>
    </row>
    <row r="33" spans="1:6" ht="15" customHeight="1" x14ac:dyDescent="0.35">
      <c r="A33" s="148"/>
      <c r="B33" s="147">
        <v>2022</v>
      </c>
      <c r="C33" s="12" t="s">
        <v>15</v>
      </c>
      <c r="D33" s="62" t="s">
        <v>11</v>
      </c>
      <c r="E33" s="12">
        <v>3</v>
      </c>
      <c r="F33" s="59">
        <v>4157</v>
      </c>
    </row>
    <row r="34" spans="1:6" ht="15" customHeight="1" thickBot="1" x14ac:dyDescent="0.4">
      <c r="A34" s="148"/>
      <c r="B34" s="148"/>
      <c r="C34" s="13" t="s">
        <v>16</v>
      </c>
      <c r="D34" s="44" t="s">
        <v>11</v>
      </c>
      <c r="E34" s="13">
        <v>2</v>
      </c>
      <c r="F34" s="48">
        <v>10670.7</v>
      </c>
    </row>
    <row r="35" spans="1:6" ht="15" customHeight="1" x14ac:dyDescent="0.35">
      <c r="A35" s="148"/>
      <c r="B35" s="147">
        <v>2023</v>
      </c>
      <c r="C35" s="12" t="s">
        <v>16</v>
      </c>
      <c r="D35" s="62" t="s">
        <v>11</v>
      </c>
      <c r="E35" s="12">
        <v>1</v>
      </c>
      <c r="F35" s="59">
        <v>9715.67</v>
      </c>
    </row>
    <row r="36" spans="1:6" ht="15" customHeight="1" thickBot="1" x14ac:dyDescent="0.4">
      <c r="A36" s="148"/>
      <c r="B36" s="148"/>
      <c r="C36" s="13" t="s">
        <v>15</v>
      </c>
      <c r="D36" s="44" t="s">
        <v>11</v>
      </c>
      <c r="E36" s="13">
        <v>2</v>
      </c>
      <c r="F36" s="48">
        <v>4596</v>
      </c>
    </row>
    <row r="37" spans="1:6" ht="15" customHeight="1" x14ac:dyDescent="0.35">
      <c r="A37" s="148"/>
      <c r="B37" s="147">
        <v>2024</v>
      </c>
      <c r="C37" s="12" t="s">
        <v>16</v>
      </c>
      <c r="D37" s="62" t="s">
        <v>11</v>
      </c>
      <c r="E37" s="12">
        <v>6</v>
      </c>
      <c r="F37" s="59">
        <v>26882.77</v>
      </c>
    </row>
    <row r="38" spans="1:6" ht="15" customHeight="1" thickBot="1" x14ac:dyDescent="0.4">
      <c r="A38" s="148"/>
      <c r="B38" s="149"/>
      <c r="C38" s="14" t="s">
        <v>15</v>
      </c>
      <c r="D38" s="53" t="s">
        <v>11</v>
      </c>
      <c r="E38" s="14">
        <v>3</v>
      </c>
      <c r="F38" s="54">
        <v>4032</v>
      </c>
    </row>
    <row r="39" spans="1:6" ht="15" customHeight="1" x14ac:dyDescent="0.35">
      <c r="A39" s="148"/>
      <c r="B39" s="148">
        <v>2025</v>
      </c>
      <c r="C39" s="24" t="s">
        <v>16</v>
      </c>
      <c r="D39" s="63" t="s">
        <v>11</v>
      </c>
      <c r="E39" s="24">
        <v>4</v>
      </c>
      <c r="F39" s="52">
        <v>28032.84</v>
      </c>
    </row>
    <row r="40" spans="1:6" ht="15" customHeight="1" thickBot="1" x14ac:dyDescent="0.4">
      <c r="A40" s="148"/>
      <c r="B40" s="148"/>
      <c r="C40" s="13" t="s">
        <v>15</v>
      </c>
      <c r="D40" s="44" t="s">
        <v>11</v>
      </c>
      <c r="E40" s="13">
        <v>1</v>
      </c>
      <c r="F40" s="48">
        <v>532</v>
      </c>
    </row>
    <row r="41" spans="1:6" ht="15" customHeight="1" x14ac:dyDescent="0.35">
      <c r="A41" s="147" t="s">
        <v>102</v>
      </c>
      <c r="B41" s="12">
        <v>2021</v>
      </c>
      <c r="C41" s="12" t="s">
        <v>16</v>
      </c>
      <c r="D41" s="62" t="s">
        <v>11</v>
      </c>
      <c r="E41" s="12">
        <v>1</v>
      </c>
      <c r="F41" s="59">
        <v>7749</v>
      </c>
    </row>
    <row r="42" spans="1:6" ht="15" customHeight="1" x14ac:dyDescent="0.35">
      <c r="A42" s="148"/>
      <c r="B42" s="153">
        <v>2024</v>
      </c>
      <c r="C42" s="13" t="s">
        <v>16</v>
      </c>
      <c r="D42" s="44" t="s">
        <v>11</v>
      </c>
      <c r="E42" s="13">
        <v>1</v>
      </c>
      <c r="F42" s="48">
        <v>3714.6</v>
      </c>
    </row>
    <row r="43" spans="1:6" ht="15" customHeight="1" thickBot="1" x14ac:dyDescent="0.4">
      <c r="A43" s="149"/>
      <c r="B43" s="149"/>
      <c r="C43" s="14" t="s">
        <v>16</v>
      </c>
      <c r="D43" s="53" t="s">
        <v>11</v>
      </c>
      <c r="E43" s="14">
        <v>1</v>
      </c>
      <c r="F43" s="54">
        <v>26400</v>
      </c>
    </row>
    <row r="44" spans="1:6" ht="15" customHeight="1" x14ac:dyDescent="0.35">
      <c r="A44" s="147" t="s">
        <v>103</v>
      </c>
      <c r="B44" s="12">
        <v>2020</v>
      </c>
      <c r="C44" s="12" t="s">
        <v>104</v>
      </c>
      <c r="D44" s="62" t="s">
        <v>11</v>
      </c>
      <c r="E44" s="12">
        <v>23</v>
      </c>
      <c r="F44" s="59">
        <v>288489.5</v>
      </c>
    </row>
    <row r="45" spans="1:6" ht="15" customHeight="1" x14ac:dyDescent="0.35">
      <c r="A45" s="148"/>
      <c r="B45" s="13">
        <v>2021</v>
      </c>
      <c r="C45" s="13" t="s">
        <v>104</v>
      </c>
      <c r="D45" s="44" t="s">
        <v>11</v>
      </c>
      <c r="E45" s="13">
        <v>20</v>
      </c>
      <c r="F45" s="48">
        <v>144213.92000000001</v>
      </c>
    </row>
    <row r="46" spans="1:6" ht="15" customHeight="1" x14ac:dyDescent="0.35">
      <c r="A46" s="148"/>
      <c r="B46" s="13">
        <v>2022</v>
      </c>
      <c r="C46" s="13" t="s">
        <v>104</v>
      </c>
      <c r="D46" s="44" t="s">
        <v>11</v>
      </c>
      <c r="E46" s="13">
        <v>23</v>
      </c>
      <c r="F46" s="48">
        <v>279150.95</v>
      </c>
    </row>
    <row r="47" spans="1:6" ht="15" customHeight="1" x14ac:dyDescent="0.35">
      <c r="A47" s="148"/>
      <c r="B47" s="13">
        <v>2023</v>
      </c>
      <c r="C47" s="13" t="s">
        <v>104</v>
      </c>
      <c r="D47" s="44" t="s">
        <v>11</v>
      </c>
      <c r="E47" s="13">
        <v>22</v>
      </c>
      <c r="F47" s="48">
        <v>370401.92</v>
      </c>
    </row>
    <row r="48" spans="1:6" ht="15" customHeight="1" x14ac:dyDescent="0.35">
      <c r="A48" s="148"/>
      <c r="B48" s="13">
        <v>2024</v>
      </c>
      <c r="C48" s="13" t="s">
        <v>104</v>
      </c>
      <c r="D48" s="44" t="s">
        <v>11</v>
      </c>
      <c r="E48" s="13">
        <v>9</v>
      </c>
      <c r="F48" s="48">
        <v>200225.66</v>
      </c>
    </row>
    <row r="49" spans="1:6" ht="15" customHeight="1" thickBot="1" x14ac:dyDescent="0.4">
      <c r="A49" s="149"/>
      <c r="B49" s="14">
        <v>2025</v>
      </c>
      <c r="C49" s="14" t="s">
        <v>104</v>
      </c>
      <c r="D49" s="53" t="s">
        <v>11</v>
      </c>
      <c r="E49" s="14">
        <v>7</v>
      </c>
      <c r="F49" s="54">
        <v>98159.039999999994</v>
      </c>
    </row>
    <row r="50" spans="1:6" ht="15" customHeight="1" x14ac:dyDescent="0.35">
      <c r="A50" s="147" t="s">
        <v>105</v>
      </c>
      <c r="B50" s="147">
        <v>2020</v>
      </c>
      <c r="C50" s="12" t="s">
        <v>68</v>
      </c>
      <c r="D50" s="62" t="s">
        <v>11</v>
      </c>
      <c r="E50" s="12" t="s">
        <v>106</v>
      </c>
      <c r="F50" s="59">
        <v>116038.59</v>
      </c>
    </row>
    <row r="51" spans="1:6" ht="15" customHeight="1" thickBot="1" x14ac:dyDescent="0.4">
      <c r="A51" s="148"/>
      <c r="B51" s="149"/>
      <c r="C51" s="14" t="s">
        <v>15</v>
      </c>
      <c r="D51" s="53" t="s">
        <v>11</v>
      </c>
      <c r="E51" s="14" t="s">
        <v>106</v>
      </c>
      <c r="F51" s="54">
        <v>800</v>
      </c>
    </row>
    <row r="52" spans="1:6" ht="15" customHeight="1" x14ac:dyDescent="0.35">
      <c r="A52" s="148"/>
      <c r="B52" s="147">
        <v>2021</v>
      </c>
      <c r="C52" s="12" t="s">
        <v>68</v>
      </c>
      <c r="D52" s="62" t="s">
        <v>11</v>
      </c>
      <c r="E52" s="12" t="s">
        <v>106</v>
      </c>
      <c r="F52" s="59">
        <v>75328.59</v>
      </c>
    </row>
    <row r="53" spans="1:6" ht="15" customHeight="1" thickBot="1" x14ac:dyDescent="0.4">
      <c r="A53" s="148"/>
      <c r="B53" s="149"/>
      <c r="C53" s="14" t="s">
        <v>15</v>
      </c>
      <c r="D53" s="53" t="s">
        <v>11</v>
      </c>
      <c r="E53" s="14" t="s">
        <v>106</v>
      </c>
      <c r="F53" s="54">
        <v>2000</v>
      </c>
    </row>
    <row r="54" spans="1:6" ht="15" customHeight="1" x14ac:dyDescent="0.35">
      <c r="A54" s="148"/>
      <c r="B54" s="147">
        <v>2022</v>
      </c>
      <c r="C54" s="12" t="s">
        <v>68</v>
      </c>
      <c r="D54" s="62" t="s">
        <v>11</v>
      </c>
      <c r="E54" s="12" t="s">
        <v>106</v>
      </c>
      <c r="F54" s="59">
        <v>88612.2</v>
      </c>
    </row>
    <row r="55" spans="1:6" ht="15" customHeight="1" thickBot="1" x14ac:dyDescent="0.4">
      <c r="A55" s="148"/>
      <c r="B55" s="149"/>
      <c r="C55" s="14" t="s">
        <v>15</v>
      </c>
      <c r="D55" s="53" t="s">
        <v>11</v>
      </c>
      <c r="E55" s="14" t="s">
        <v>106</v>
      </c>
      <c r="F55" s="54">
        <v>1000</v>
      </c>
    </row>
    <row r="56" spans="1:6" ht="15" customHeight="1" x14ac:dyDescent="0.35">
      <c r="A56" s="148"/>
      <c r="B56" s="147">
        <v>2023</v>
      </c>
      <c r="C56" s="12" t="s">
        <v>68</v>
      </c>
      <c r="D56" s="62" t="s">
        <v>11</v>
      </c>
      <c r="E56" s="12" t="s">
        <v>106</v>
      </c>
      <c r="F56" s="59">
        <v>99320</v>
      </c>
    </row>
    <row r="57" spans="1:6" ht="15" customHeight="1" thickBot="1" x14ac:dyDescent="0.4">
      <c r="A57" s="148"/>
      <c r="B57" s="149"/>
      <c r="C57" s="14" t="s">
        <v>69</v>
      </c>
      <c r="D57" s="53" t="s">
        <v>11</v>
      </c>
      <c r="E57" s="14" t="s">
        <v>106</v>
      </c>
      <c r="F57" s="54">
        <v>6500</v>
      </c>
    </row>
    <row r="58" spans="1:6" ht="15" customHeight="1" x14ac:dyDescent="0.35">
      <c r="A58" s="148"/>
      <c r="B58" s="147">
        <v>2024</v>
      </c>
      <c r="C58" s="12" t="s">
        <v>68</v>
      </c>
      <c r="D58" s="62" t="s">
        <v>11</v>
      </c>
      <c r="E58" s="12" t="s">
        <v>106</v>
      </c>
      <c r="F58" s="59">
        <v>225340</v>
      </c>
    </row>
    <row r="59" spans="1:6" ht="15" customHeight="1" thickBot="1" x14ac:dyDescent="0.4">
      <c r="A59" s="148"/>
      <c r="B59" s="149"/>
      <c r="C59" s="14" t="s">
        <v>15</v>
      </c>
      <c r="D59" s="53" t="s">
        <v>11</v>
      </c>
      <c r="E59" s="14" t="s">
        <v>106</v>
      </c>
      <c r="F59" s="54">
        <v>20000</v>
      </c>
    </row>
    <row r="60" spans="1:6" ht="15" customHeight="1" thickBot="1" x14ac:dyDescent="0.4">
      <c r="A60" s="149"/>
      <c r="B60" s="51">
        <v>2025</v>
      </c>
      <c r="C60" s="51" t="s">
        <v>28</v>
      </c>
      <c r="D60" s="64" t="s">
        <v>11</v>
      </c>
      <c r="E60" s="51" t="s">
        <v>106</v>
      </c>
      <c r="F60" s="65">
        <v>56800</v>
      </c>
    </row>
    <row r="61" spans="1:6" ht="15" customHeight="1" x14ac:dyDescent="0.35">
      <c r="A61" s="147" t="s">
        <v>107</v>
      </c>
      <c r="B61" s="147">
        <v>2024</v>
      </c>
      <c r="C61" s="12" t="s">
        <v>16</v>
      </c>
      <c r="D61" s="62" t="s">
        <v>11</v>
      </c>
      <c r="E61" s="12">
        <v>1</v>
      </c>
      <c r="F61" s="59">
        <v>9600</v>
      </c>
    </row>
    <row r="62" spans="1:6" ht="15" customHeight="1" x14ac:dyDescent="0.35">
      <c r="A62" s="148"/>
      <c r="B62" s="148"/>
      <c r="C62" s="13" t="s">
        <v>16</v>
      </c>
      <c r="D62" s="44" t="s">
        <v>11</v>
      </c>
      <c r="E62" s="13">
        <v>1</v>
      </c>
      <c r="F62" s="48">
        <v>1850</v>
      </c>
    </row>
    <row r="63" spans="1:6" ht="15" customHeight="1" x14ac:dyDescent="0.35">
      <c r="A63" s="148"/>
      <c r="B63" s="148"/>
      <c r="C63" s="13" t="s">
        <v>16</v>
      </c>
      <c r="D63" s="44" t="s">
        <v>11</v>
      </c>
      <c r="E63" s="13">
        <v>1</v>
      </c>
      <c r="F63" s="48">
        <v>7371.43</v>
      </c>
    </row>
    <row r="64" spans="1:6" ht="15" customHeight="1" x14ac:dyDescent="0.35">
      <c r="A64" s="148"/>
      <c r="B64" s="148"/>
      <c r="C64" s="13" t="s">
        <v>16</v>
      </c>
      <c r="D64" s="44" t="s">
        <v>11</v>
      </c>
      <c r="E64" s="13">
        <v>1</v>
      </c>
      <c r="F64" s="48">
        <v>5300</v>
      </c>
    </row>
    <row r="65" spans="1:6" ht="15" customHeight="1" x14ac:dyDescent="0.35">
      <c r="A65" s="148"/>
      <c r="B65" s="148"/>
      <c r="C65" s="13" t="s">
        <v>16</v>
      </c>
      <c r="D65" s="44" t="s">
        <v>11</v>
      </c>
      <c r="E65" s="13">
        <v>1</v>
      </c>
      <c r="F65" s="48">
        <v>1719.78</v>
      </c>
    </row>
    <row r="66" spans="1:6" ht="15" customHeight="1" x14ac:dyDescent="0.35">
      <c r="A66" s="148"/>
      <c r="B66" s="148"/>
      <c r="C66" s="13" t="s">
        <v>16</v>
      </c>
      <c r="D66" s="44" t="s">
        <v>11</v>
      </c>
      <c r="E66" s="13">
        <v>1</v>
      </c>
      <c r="F66" s="48">
        <v>1719.78</v>
      </c>
    </row>
    <row r="67" spans="1:6" ht="15" customHeight="1" thickBot="1" x14ac:dyDescent="0.4">
      <c r="A67" s="148"/>
      <c r="B67" s="149"/>
      <c r="C67" s="14" t="s">
        <v>16</v>
      </c>
      <c r="D67" s="53" t="s">
        <v>11</v>
      </c>
      <c r="E67" s="14">
        <v>1</v>
      </c>
      <c r="F67" s="54">
        <v>2457.14</v>
      </c>
    </row>
    <row r="68" spans="1:6" ht="15" customHeight="1" x14ac:dyDescent="0.35">
      <c r="A68" s="148"/>
      <c r="B68" s="148">
        <v>2025</v>
      </c>
      <c r="C68" s="24" t="s">
        <v>16</v>
      </c>
      <c r="D68" s="63" t="s">
        <v>11</v>
      </c>
      <c r="E68" s="24">
        <v>1</v>
      </c>
      <c r="F68" s="52">
        <v>5700</v>
      </c>
    </row>
    <row r="69" spans="1:6" ht="15" customHeight="1" x14ac:dyDescent="0.35">
      <c r="A69" s="148"/>
      <c r="B69" s="148"/>
      <c r="C69" s="13" t="s">
        <v>16</v>
      </c>
      <c r="D69" s="44" t="s">
        <v>11</v>
      </c>
      <c r="E69" s="13">
        <v>1</v>
      </c>
      <c r="F69" s="48">
        <v>5700</v>
      </c>
    </row>
    <row r="70" spans="1:6" ht="15" customHeight="1" x14ac:dyDescent="0.35">
      <c r="A70" s="148"/>
      <c r="B70" s="148"/>
      <c r="C70" s="13" t="s">
        <v>16</v>
      </c>
      <c r="D70" s="44" t="s">
        <v>11</v>
      </c>
      <c r="E70" s="13">
        <v>1</v>
      </c>
      <c r="F70" s="48">
        <v>5700</v>
      </c>
    </row>
    <row r="71" spans="1:6" ht="15" customHeight="1" thickBot="1" x14ac:dyDescent="0.4">
      <c r="A71" s="149"/>
      <c r="B71" s="149"/>
      <c r="C71" s="14" t="s">
        <v>16</v>
      </c>
      <c r="D71" s="53" t="s">
        <v>11</v>
      </c>
      <c r="E71" s="14">
        <v>1</v>
      </c>
      <c r="F71" s="54">
        <v>5700</v>
      </c>
    </row>
    <row r="72" spans="1:6" ht="15" customHeight="1" x14ac:dyDescent="0.35">
      <c r="A72" s="147" t="s">
        <v>108</v>
      </c>
      <c r="B72" s="147">
        <v>2020</v>
      </c>
      <c r="C72" s="12" t="s">
        <v>16</v>
      </c>
      <c r="D72" s="62" t="s">
        <v>11</v>
      </c>
      <c r="E72" s="12">
        <v>6</v>
      </c>
      <c r="F72" s="59">
        <v>85503.679999999993</v>
      </c>
    </row>
    <row r="73" spans="1:6" ht="15" customHeight="1" thickBot="1" x14ac:dyDescent="0.4">
      <c r="A73" s="148"/>
      <c r="B73" s="149"/>
      <c r="C73" s="14" t="s">
        <v>15</v>
      </c>
      <c r="D73" s="53" t="s">
        <v>11</v>
      </c>
      <c r="E73" s="14">
        <v>1</v>
      </c>
      <c r="F73" s="54">
        <v>1000</v>
      </c>
    </row>
    <row r="74" spans="1:6" ht="15" customHeight="1" x14ac:dyDescent="0.35">
      <c r="A74" s="148"/>
      <c r="B74" s="147">
        <v>2021</v>
      </c>
      <c r="C74" s="12" t="s">
        <v>109</v>
      </c>
      <c r="D74" s="62" t="s">
        <v>11</v>
      </c>
      <c r="E74" s="12">
        <v>3</v>
      </c>
      <c r="F74" s="59">
        <v>82608.89</v>
      </c>
    </row>
    <row r="75" spans="1:6" ht="15" customHeight="1" thickBot="1" x14ac:dyDescent="0.4">
      <c r="A75" s="148"/>
      <c r="B75" s="149"/>
      <c r="C75" s="14" t="s">
        <v>15</v>
      </c>
      <c r="D75" s="53" t="s">
        <v>11</v>
      </c>
      <c r="E75" s="14">
        <v>1</v>
      </c>
      <c r="F75" s="54">
        <v>1000</v>
      </c>
    </row>
    <row r="76" spans="1:6" ht="15" customHeight="1" x14ac:dyDescent="0.35">
      <c r="A76" s="148"/>
      <c r="B76" s="147">
        <v>2022</v>
      </c>
      <c r="C76" s="12" t="s">
        <v>109</v>
      </c>
      <c r="D76" s="62" t="s">
        <v>11</v>
      </c>
      <c r="E76" s="12">
        <v>3</v>
      </c>
      <c r="F76" s="59">
        <v>111386.16</v>
      </c>
    </row>
    <row r="77" spans="1:6" ht="15" customHeight="1" thickBot="1" x14ac:dyDescent="0.4">
      <c r="A77" s="148"/>
      <c r="B77" s="149"/>
      <c r="C77" s="14" t="s">
        <v>15</v>
      </c>
      <c r="D77" s="53" t="s">
        <v>11</v>
      </c>
      <c r="E77" s="14">
        <v>1</v>
      </c>
      <c r="F77" s="54">
        <v>4500</v>
      </c>
    </row>
    <row r="78" spans="1:6" ht="15" customHeight="1" x14ac:dyDescent="0.35">
      <c r="A78" s="148"/>
      <c r="B78" s="147">
        <v>2023</v>
      </c>
      <c r="C78" s="12" t="s">
        <v>109</v>
      </c>
      <c r="D78" s="62" t="s">
        <v>11</v>
      </c>
      <c r="E78" s="12">
        <v>4</v>
      </c>
      <c r="F78" s="59">
        <v>89199.2</v>
      </c>
    </row>
    <row r="79" spans="1:6" ht="15" customHeight="1" thickBot="1" x14ac:dyDescent="0.4">
      <c r="A79" s="148"/>
      <c r="B79" s="149"/>
      <c r="C79" s="14" t="s">
        <v>69</v>
      </c>
      <c r="D79" s="53" t="s">
        <v>11</v>
      </c>
      <c r="E79" s="14">
        <v>2</v>
      </c>
      <c r="F79" s="54">
        <v>6500</v>
      </c>
    </row>
    <row r="80" spans="1:6" ht="15" customHeight="1" x14ac:dyDescent="0.35">
      <c r="A80" s="148"/>
      <c r="B80" s="147">
        <v>2024</v>
      </c>
      <c r="C80" s="12" t="s">
        <v>109</v>
      </c>
      <c r="D80" s="62" t="s">
        <v>11</v>
      </c>
      <c r="E80" s="12">
        <v>5</v>
      </c>
      <c r="F80" s="59">
        <v>68201.59</v>
      </c>
    </row>
    <row r="81" spans="1:6" ht="15" customHeight="1" thickBot="1" x14ac:dyDescent="0.4">
      <c r="A81" s="148"/>
      <c r="B81" s="149"/>
      <c r="C81" s="14" t="s">
        <v>109</v>
      </c>
      <c r="D81" s="53" t="s">
        <v>11</v>
      </c>
      <c r="E81" s="14">
        <v>5</v>
      </c>
      <c r="F81" s="54">
        <v>15656.36</v>
      </c>
    </row>
    <row r="82" spans="1:6" ht="15" customHeight="1" thickBot="1" x14ac:dyDescent="0.4">
      <c r="A82" s="149"/>
      <c r="B82" s="51">
        <v>2025</v>
      </c>
      <c r="C82" s="51" t="s">
        <v>15</v>
      </c>
      <c r="D82" s="64" t="s">
        <v>11</v>
      </c>
      <c r="E82" s="51">
        <v>1</v>
      </c>
      <c r="F82" s="65">
        <v>8000</v>
      </c>
    </row>
    <row r="83" spans="1:6" ht="15" customHeight="1" thickBot="1" x14ac:dyDescent="0.4">
      <c r="A83" s="147" t="s">
        <v>110</v>
      </c>
      <c r="B83" s="50">
        <v>2020</v>
      </c>
      <c r="C83" s="12" t="s">
        <v>73</v>
      </c>
      <c r="D83" s="62" t="s">
        <v>11</v>
      </c>
      <c r="E83" s="12">
        <v>12</v>
      </c>
      <c r="F83" s="59">
        <v>167642.94</v>
      </c>
    </row>
    <row r="84" spans="1:6" ht="15" customHeight="1" thickBot="1" x14ac:dyDescent="0.4">
      <c r="A84" s="148"/>
      <c r="B84" s="50">
        <v>2021</v>
      </c>
      <c r="C84" s="12" t="s">
        <v>73</v>
      </c>
      <c r="D84" s="62" t="s">
        <v>11</v>
      </c>
      <c r="E84" s="12">
        <v>16</v>
      </c>
      <c r="F84" s="59">
        <v>203795.25</v>
      </c>
    </row>
    <row r="85" spans="1:6" ht="15" customHeight="1" x14ac:dyDescent="0.35">
      <c r="A85" s="148"/>
      <c r="B85" s="147">
        <v>2022</v>
      </c>
      <c r="C85" s="12" t="s">
        <v>73</v>
      </c>
      <c r="D85" s="62" t="s">
        <v>11</v>
      </c>
      <c r="E85" s="12">
        <v>13</v>
      </c>
      <c r="F85" s="59">
        <v>139290.14000000001</v>
      </c>
    </row>
    <row r="86" spans="1:6" ht="15" customHeight="1" thickBot="1" x14ac:dyDescent="0.4">
      <c r="A86" s="148"/>
      <c r="B86" s="148"/>
      <c r="C86" s="13" t="s">
        <v>15</v>
      </c>
      <c r="D86" s="44" t="s">
        <v>11</v>
      </c>
      <c r="E86" s="13">
        <v>1</v>
      </c>
      <c r="F86" s="48">
        <v>9500</v>
      </c>
    </row>
    <row r="87" spans="1:6" ht="15" customHeight="1" x14ac:dyDescent="0.35">
      <c r="A87" s="148"/>
      <c r="B87" s="147">
        <v>2023</v>
      </c>
      <c r="C87" s="12" t="s">
        <v>16</v>
      </c>
      <c r="D87" s="62" t="s">
        <v>11</v>
      </c>
      <c r="E87" s="12">
        <v>9</v>
      </c>
      <c r="F87" s="59">
        <v>44422.93</v>
      </c>
    </row>
    <row r="88" spans="1:6" ht="15" customHeight="1" thickBot="1" x14ac:dyDescent="0.4">
      <c r="A88" s="148"/>
      <c r="B88" s="149"/>
      <c r="C88" s="14" t="s">
        <v>15</v>
      </c>
      <c r="D88" s="53" t="s">
        <v>11</v>
      </c>
      <c r="E88" s="14">
        <v>3</v>
      </c>
      <c r="F88" s="54">
        <v>8930</v>
      </c>
    </row>
    <row r="89" spans="1:6" ht="15" customHeight="1" x14ac:dyDescent="0.35">
      <c r="A89" s="148"/>
      <c r="B89" s="148">
        <v>2025</v>
      </c>
      <c r="C89" s="24" t="s">
        <v>16</v>
      </c>
      <c r="D89" s="63" t="s">
        <v>11</v>
      </c>
      <c r="E89" s="24">
        <v>7</v>
      </c>
      <c r="F89" s="52">
        <v>109786.88</v>
      </c>
    </row>
    <row r="90" spans="1:6" ht="15" customHeight="1" thickBot="1" x14ac:dyDescent="0.4">
      <c r="A90" s="149"/>
      <c r="B90" s="149"/>
      <c r="C90" s="14" t="s">
        <v>15</v>
      </c>
      <c r="D90" s="53" t="s">
        <v>11</v>
      </c>
      <c r="E90" s="14">
        <v>1</v>
      </c>
      <c r="F90" s="54">
        <v>500</v>
      </c>
    </row>
    <row r="91" spans="1:6" ht="15" customHeight="1" x14ac:dyDescent="0.35">
      <c r="A91" s="147" t="s">
        <v>131</v>
      </c>
      <c r="B91" s="12">
        <v>2020</v>
      </c>
      <c r="C91" s="12" t="s">
        <v>111</v>
      </c>
      <c r="D91" s="62" t="s">
        <v>11</v>
      </c>
      <c r="E91" s="50" t="s">
        <v>130</v>
      </c>
      <c r="F91" s="59">
        <v>120652.98</v>
      </c>
    </row>
    <row r="92" spans="1:6" ht="15" customHeight="1" x14ac:dyDescent="0.35">
      <c r="A92" s="148"/>
      <c r="B92" s="13">
        <v>2021</v>
      </c>
      <c r="C92" s="13" t="s">
        <v>111</v>
      </c>
      <c r="D92" s="44" t="s">
        <v>11</v>
      </c>
      <c r="E92" s="13" t="s">
        <v>130</v>
      </c>
      <c r="F92" s="48">
        <v>145811.9</v>
      </c>
    </row>
    <row r="93" spans="1:6" ht="15" customHeight="1" x14ac:dyDescent="0.35">
      <c r="A93" s="148"/>
      <c r="B93" s="13">
        <v>2022</v>
      </c>
      <c r="C93" s="13" t="s">
        <v>111</v>
      </c>
      <c r="D93" s="44" t="s">
        <v>11</v>
      </c>
      <c r="E93" s="13" t="s">
        <v>130</v>
      </c>
      <c r="F93" s="48">
        <v>148247.04000000001</v>
      </c>
    </row>
    <row r="94" spans="1:6" ht="15" customHeight="1" x14ac:dyDescent="0.35">
      <c r="A94" s="148"/>
      <c r="B94" s="13">
        <v>2023</v>
      </c>
      <c r="C94" s="13" t="s">
        <v>111</v>
      </c>
      <c r="D94" s="44" t="s">
        <v>11</v>
      </c>
      <c r="E94" s="13" t="s">
        <v>130</v>
      </c>
      <c r="F94" s="48">
        <v>67339</v>
      </c>
    </row>
    <row r="95" spans="1:6" ht="15" customHeight="1" x14ac:dyDescent="0.35">
      <c r="A95" s="148"/>
      <c r="B95" s="13">
        <v>2024</v>
      </c>
      <c r="C95" s="13" t="s">
        <v>111</v>
      </c>
      <c r="D95" s="44" t="s">
        <v>11</v>
      </c>
      <c r="E95" s="13" t="s">
        <v>130</v>
      </c>
      <c r="F95" s="48">
        <v>63829.2</v>
      </c>
    </row>
    <row r="96" spans="1:6" ht="15" customHeight="1" thickBot="1" x14ac:dyDescent="0.4">
      <c r="A96" s="149"/>
      <c r="B96" s="14">
        <v>2025</v>
      </c>
      <c r="C96" s="14" t="s">
        <v>111</v>
      </c>
      <c r="D96" s="53" t="s">
        <v>11</v>
      </c>
      <c r="E96" s="24" t="s">
        <v>130</v>
      </c>
      <c r="F96" s="54">
        <v>37854.25</v>
      </c>
    </row>
    <row r="97" spans="1:6" ht="15" customHeight="1" x14ac:dyDescent="0.35">
      <c r="A97" s="147" t="s">
        <v>112</v>
      </c>
      <c r="B97" s="147">
        <v>2020</v>
      </c>
      <c r="C97" s="12" t="s">
        <v>16</v>
      </c>
      <c r="D97" s="62" t="s">
        <v>11</v>
      </c>
      <c r="E97" s="12">
        <v>6</v>
      </c>
      <c r="F97" s="59">
        <v>26394.68</v>
      </c>
    </row>
    <row r="98" spans="1:6" ht="15" customHeight="1" thickBot="1" x14ac:dyDescent="0.4">
      <c r="A98" s="148"/>
      <c r="B98" s="149"/>
      <c r="C98" s="14" t="s">
        <v>100</v>
      </c>
      <c r="D98" s="53" t="s">
        <v>11</v>
      </c>
      <c r="E98" s="14">
        <v>2</v>
      </c>
      <c r="F98" s="54">
        <v>29641.77</v>
      </c>
    </row>
    <row r="99" spans="1:6" ht="15" customHeight="1" x14ac:dyDescent="0.35">
      <c r="A99" s="148"/>
      <c r="B99" s="147">
        <v>2021</v>
      </c>
      <c r="C99" s="12" t="s">
        <v>16</v>
      </c>
      <c r="D99" s="62" t="s">
        <v>11</v>
      </c>
      <c r="E99" s="12">
        <v>11</v>
      </c>
      <c r="F99" s="59">
        <v>60028.4</v>
      </c>
    </row>
    <row r="100" spans="1:6" ht="15" customHeight="1" thickBot="1" x14ac:dyDescent="0.4">
      <c r="A100" s="148"/>
      <c r="B100" s="149"/>
      <c r="C100" s="14" t="s">
        <v>100</v>
      </c>
      <c r="D100" s="53" t="s">
        <v>11</v>
      </c>
      <c r="E100" s="14">
        <v>2</v>
      </c>
      <c r="F100" s="54">
        <v>31929.599999999999</v>
      </c>
    </row>
    <row r="101" spans="1:6" ht="15" customHeight="1" x14ac:dyDescent="0.35">
      <c r="A101" s="148"/>
      <c r="B101" s="147">
        <v>2022</v>
      </c>
      <c r="C101" s="12" t="s">
        <v>100</v>
      </c>
      <c r="D101" s="62" t="s">
        <v>11</v>
      </c>
      <c r="E101" s="12">
        <v>4</v>
      </c>
      <c r="F101" s="59">
        <v>6342</v>
      </c>
    </row>
    <row r="102" spans="1:6" ht="15" customHeight="1" thickBot="1" x14ac:dyDescent="0.4">
      <c r="A102" s="148"/>
      <c r="B102" s="149"/>
      <c r="C102" s="14" t="s">
        <v>16</v>
      </c>
      <c r="D102" s="53" t="s">
        <v>11</v>
      </c>
      <c r="E102" s="14">
        <v>11</v>
      </c>
      <c r="F102" s="54">
        <v>18647.8</v>
      </c>
    </row>
    <row r="103" spans="1:6" ht="15" customHeight="1" x14ac:dyDescent="0.35">
      <c r="A103" s="148"/>
      <c r="B103" s="147">
        <v>2023</v>
      </c>
      <c r="C103" s="12" t="s">
        <v>100</v>
      </c>
      <c r="D103" s="62" t="s">
        <v>11</v>
      </c>
      <c r="E103" s="12">
        <v>2</v>
      </c>
      <c r="F103" s="59">
        <v>39689.879999999997</v>
      </c>
    </row>
    <row r="104" spans="1:6" ht="15" customHeight="1" thickBot="1" x14ac:dyDescent="0.4">
      <c r="A104" s="148"/>
      <c r="B104" s="148"/>
      <c r="C104" s="13" t="s">
        <v>16</v>
      </c>
      <c r="D104" s="44" t="s">
        <v>11</v>
      </c>
      <c r="E104" s="13">
        <v>7</v>
      </c>
      <c r="F104" s="48">
        <v>44176.25</v>
      </c>
    </row>
    <row r="105" spans="1:6" ht="15" customHeight="1" x14ac:dyDescent="0.35">
      <c r="A105" s="148"/>
      <c r="B105" s="147">
        <v>2024</v>
      </c>
      <c r="C105" s="12" t="s">
        <v>100</v>
      </c>
      <c r="D105" s="62" t="s">
        <v>11</v>
      </c>
      <c r="E105" s="12">
        <v>3</v>
      </c>
      <c r="F105" s="59">
        <v>76444.5</v>
      </c>
    </row>
    <row r="106" spans="1:6" ht="15" customHeight="1" thickBot="1" x14ac:dyDescent="0.4">
      <c r="A106" s="148"/>
      <c r="B106" s="149"/>
      <c r="C106" s="14" t="s">
        <v>16</v>
      </c>
      <c r="D106" s="53" t="s">
        <v>11</v>
      </c>
      <c r="E106" s="14">
        <v>9</v>
      </c>
      <c r="F106" s="54">
        <v>87081.9</v>
      </c>
    </row>
    <row r="107" spans="1:6" ht="15" customHeight="1" x14ac:dyDescent="0.35">
      <c r="A107" s="148"/>
      <c r="B107" s="148">
        <v>2025</v>
      </c>
      <c r="C107" s="24" t="s">
        <v>100</v>
      </c>
      <c r="D107" s="63" t="s">
        <v>11</v>
      </c>
      <c r="E107" s="24">
        <v>4</v>
      </c>
      <c r="F107" s="52">
        <v>104181</v>
      </c>
    </row>
    <row r="108" spans="1:6" ht="15" customHeight="1" thickBot="1" x14ac:dyDescent="0.4">
      <c r="A108" s="148"/>
      <c r="B108" s="148"/>
      <c r="C108" s="13" t="s">
        <v>16</v>
      </c>
      <c r="D108" s="44" t="s">
        <v>11</v>
      </c>
      <c r="E108" s="13">
        <v>13</v>
      </c>
      <c r="F108" s="48">
        <v>62659.22</v>
      </c>
    </row>
    <row r="109" spans="1:6" ht="15" customHeight="1" x14ac:dyDescent="0.35">
      <c r="A109" s="147" t="s">
        <v>113</v>
      </c>
      <c r="B109" s="147">
        <v>2020</v>
      </c>
      <c r="C109" s="12" t="s">
        <v>18</v>
      </c>
      <c r="D109" s="62" t="s">
        <v>11</v>
      </c>
      <c r="E109" s="12">
        <v>8</v>
      </c>
      <c r="F109" s="59">
        <v>135221.35999999999</v>
      </c>
    </row>
    <row r="110" spans="1:6" ht="15" customHeight="1" x14ac:dyDescent="0.35">
      <c r="A110" s="148"/>
      <c r="B110" s="148"/>
      <c r="C110" s="13" t="s">
        <v>114</v>
      </c>
      <c r="D110" s="44" t="s">
        <v>11</v>
      </c>
      <c r="E110" s="13">
        <v>5</v>
      </c>
      <c r="F110" s="48">
        <v>214149.6</v>
      </c>
    </row>
    <row r="111" spans="1:6" ht="15" customHeight="1" x14ac:dyDescent="0.35">
      <c r="A111" s="148"/>
      <c r="B111" s="148"/>
      <c r="C111" s="13" t="s">
        <v>132</v>
      </c>
      <c r="D111" s="44" t="s">
        <v>11</v>
      </c>
      <c r="E111" s="13">
        <v>6</v>
      </c>
      <c r="F111" s="48">
        <v>31956</v>
      </c>
    </row>
    <row r="112" spans="1:6" ht="15" customHeight="1" x14ac:dyDescent="0.35">
      <c r="A112" s="148"/>
      <c r="B112" s="148"/>
      <c r="C112" s="13" t="s">
        <v>116</v>
      </c>
      <c r="D112" s="44" t="s">
        <v>11</v>
      </c>
      <c r="E112" s="13">
        <v>1</v>
      </c>
      <c r="F112" s="48">
        <v>25830</v>
      </c>
    </row>
    <row r="113" spans="1:6" ht="15" customHeight="1" thickBot="1" x14ac:dyDescent="0.4">
      <c r="A113" s="148"/>
      <c r="B113" s="148"/>
      <c r="C113" s="13" t="s">
        <v>117</v>
      </c>
      <c r="D113" s="44" t="s">
        <v>11</v>
      </c>
      <c r="E113" s="13">
        <v>1</v>
      </c>
      <c r="F113" s="48">
        <v>25830</v>
      </c>
    </row>
    <row r="114" spans="1:6" ht="15" customHeight="1" x14ac:dyDescent="0.35">
      <c r="A114" s="148"/>
      <c r="B114" s="147">
        <v>2021</v>
      </c>
      <c r="C114" s="12" t="s">
        <v>135</v>
      </c>
      <c r="D114" s="62" t="s">
        <v>11</v>
      </c>
      <c r="E114" s="12">
        <v>15</v>
      </c>
      <c r="F114" s="59">
        <v>487336.42</v>
      </c>
    </row>
    <row r="115" spans="1:6" ht="15" customHeight="1" thickBot="1" x14ac:dyDescent="0.4">
      <c r="A115" s="148"/>
      <c r="B115" s="148"/>
      <c r="C115" s="13" t="s">
        <v>114</v>
      </c>
      <c r="D115" s="44" t="s">
        <v>11</v>
      </c>
      <c r="E115" s="13">
        <v>5</v>
      </c>
      <c r="F115" s="48">
        <v>109620.72</v>
      </c>
    </row>
    <row r="116" spans="1:6" ht="15" customHeight="1" x14ac:dyDescent="0.35">
      <c r="A116" s="148"/>
      <c r="B116" s="147">
        <v>2022</v>
      </c>
      <c r="C116" s="12" t="s">
        <v>132</v>
      </c>
      <c r="D116" s="62" t="s">
        <v>11</v>
      </c>
      <c r="E116" s="12">
        <v>11</v>
      </c>
      <c r="F116" s="59">
        <v>478442.43</v>
      </c>
    </row>
    <row r="117" spans="1:6" ht="15" customHeight="1" thickBot="1" x14ac:dyDescent="0.4">
      <c r="A117" s="148"/>
      <c r="B117" s="148"/>
      <c r="C117" s="13" t="s">
        <v>72</v>
      </c>
      <c r="D117" s="13" t="s">
        <v>11</v>
      </c>
      <c r="E117" s="13">
        <v>1</v>
      </c>
      <c r="F117" s="48">
        <v>23370</v>
      </c>
    </row>
    <row r="118" spans="1:6" ht="15" customHeight="1" x14ac:dyDescent="0.35">
      <c r="A118" s="148"/>
      <c r="B118" s="147">
        <v>2023</v>
      </c>
      <c r="C118" s="12" t="s">
        <v>135</v>
      </c>
      <c r="D118" s="12" t="s">
        <v>11</v>
      </c>
      <c r="E118" s="12">
        <v>38</v>
      </c>
      <c r="F118" s="59">
        <v>1835840.6</v>
      </c>
    </row>
    <row r="119" spans="1:6" ht="15" customHeight="1" x14ac:dyDescent="0.35">
      <c r="A119" s="148"/>
      <c r="B119" s="148"/>
      <c r="C119" s="13" t="s">
        <v>17</v>
      </c>
      <c r="D119" s="13" t="s">
        <v>11</v>
      </c>
      <c r="E119" s="13">
        <v>1</v>
      </c>
      <c r="F119" s="48">
        <v>9300</v>
      </c>
    </row>
    <row r="120" spans="1:6" ht="15" customHeight="1" x14ac:dyDescent="0.35">
      <c r="A120" s="148"/>
      <c r="B120" s="148"/>
      <c r="C120" s="13" t="s">
        <v>132</v>
      </c>
      <c r="D120" s="13" t="s">
        <v>118</v>
      </c>
      <c r="E120" s="13">
        <v>1</v>
      </c>
      <c r="F120" s="48">
        <v>9532.5</v>
      </c>
    </row>
    <row r="121" spans="1:6" ht="15" customHeight="1" x14ac:dyDescent="0.35">
      <c r="A121" s="148"/>
      <c r="B121" s="148"/>
      <c r="C121" s="13" t="s">
        <v>132</v>
      </c>
      <c r="D121" s="13" t="s">
        <v>119</v>
      </c>
      <c r="E121" s="13">
        <v>1</v>
      </c>
      <c r="F121" s="48">
        <v>8364</v>
      </c>
    </row>
    <row r="122" spans="1:6" ht="15" customHeight="1" thickBot="1" x14ac:dyDescent="0.4">
      <c r="A122" s="148"/>
      <c r="B122" s="148"/>
      <c r="C122" s="13" t="s">
        <v>132</v>
      </c>
      <c r="D122" s="13" t="s">
        <v>120</v>
      </c>
      <c r="E122" s="13">
        <v>1</v>
      </c>
      <c r="F122" s="48">
        <v>100080</v>
      </c>
    </row>
    <row r="123" spans="1:6" ht="15" customHeight="1" thickBot="1" x14ac:dyDescent="0.4">
      <c r="A123" s="148"/>
      <c r="B123" s="16">
        <v>2024</v>
      </c>
      <c r="C123" s="16" t="s">
        <v>115</v>
      </c>
      <c r="D123" s="16" t="s">
        <v>11</v>
      </c>
      <c r="E123" s="16">
        <v>43</v>
      </c>
      <c r="F123" s="66">
        <v>1299372.3999999999</v>
      </c>
    </row>
    <row r="124" spans="1:6" ht="15" customHeight="1" thickBot="1" x14ac:dyDescent="0.4">
      <c r="A124" s="148"/>
      <c r="B124" s="61">
        <v>2025</v>
      </c>
      <c r="C124" s="24" t="s">
        <v>132</v>
      </c>
      <c r="D124" s="24" t="s">
        <v>11</v>
      </c>
      <c r="E124" s="24">
        <v>22</v>
      </c>
      <c r="F124" s="52">
        <v>1663390.09</v>
      </c>
    </row>
    <row r="125" spans="1:6" ht="15" customHeight="1" x14ac:dyDescent="0.35">
      <c r="A125" s="147" t="s">
        <v>121</v>
      </c>
      <c r="B125" s="147">
        <v>2020</v>
      </c>
      <c r="C125" s="12" t="s">
        <v>28</v>
      </c>
      <c r="D125" s="12" t="s">
        <v>11</v>
      </c>
      <c r="E125" s="12">
        <v>19</v>
      </c>
      <c r="F125" s="59">
        <v>163170.69</v>
      </c>
    </row>
    <row r="126" spans="1:6" ht="15" customHeight="1" thickBot="1" x14ac:dyDescent="0.4">
      <c r="A126" s="148"/>
      <c r="B126" s="149"/>
      <c r="C126" s="14" t="s">
        <v>15</v>
      </c>
      <c r="D126" s="14" t="s">
        <v>11</v>
      </c>
      <c r="E126" s="14">
        <v>1</v>
      </c>
      <c r="F126" s="54">
        <v>3825</v>
      </c>
    </row>
    <row r="127" spans="1:6" ht="15" customHeight="1" thickBot="1" x14ac:dyDescent="0.4">
      <c r="A127" s="148"/>
      <c r="B127" s="16">
        <v>2021</v>
      </c>
      <c r="C127" s="16" t="s">
        <v>28</v>
      </c>
      <c r="D127" s="16" t="s">
        <v>11</v>
      </c>
      <c r="E127" s="16">
        <v>20</v>
      </c>
      <c r="F127" s="66">
        <v>138347.75999999998</v>
      </c>
    </row>
    <row r="128" spans="1:6" ht="15" customHeight="1" x14ac:dyDescent="0.35">
      <c r="A128" s="148"/>
      <c r="B128" s="147">
        <v>2022</v>
      </c>
      <c r="C128" s="12" t="s">
        <v>15</v>
      </c>
      <c r="D128" s="12" t="s">
        <v>11</v>
      </c>
      <c r="E128" s="12">
        <v>1</v>
      </c>
      <c r="F128" s="59">
        <v>213</v>
      </c>
    </row>
    <row r="129" spans="1:6" ht="15" customHeight="1" thickBot="1" x14ac:dyDescent="0.4">
      <c r="A129" s="148"/>
      <c r="B129" s="149"/>
      <c r="C129" s="14" t="s">
        <v>28</v>
      </c>
      <c r="D129" s="14" t="s">
        <v>11</v>
      </c>
      <c r="E129" s="14">
        <v>17</v>
      </c>
      <c r="F129" s="54">
        <v>139322.80000000002</v>
      </c>
    </row>
    <row r="130" spans="1:6" ht="15" customHeight="1" x14ac:dyDescent="0.35">
      <c r="A130" s="148"/>
      <c r="B130" s="147">
        <v>2023</v>
      </c>
      <c r="C130" s="12" t="s">
        <v>28</v>
      </c>
      <c r="D130" s="12" t="s">
        <v>11</v>
      </c>
      <c r="E130" s="12">
        <v>15</v>
      </c>
      <c r="F130" s="59">
        <v>124468.73</v>
      </c>
    </row>
    <row r="131" spans="1:6" ht="15" customHeight="1" thickBot="1" x14ac:dyDescent="0.4">
      <c r="A131" s="148"/>
      <c r="B131" s="149"/>
      <c r="C131" s="14" t="s">
        <v>15</v>
      </c>
      <c r="D131" s="14" t="s">
        <v>11</v>
      </c>
      <c r="E131" s="14">
        <v>7</v>
      </c>
      <c r="F131" s="54">
        <v>25335</v>
      </c>
    </row>
    <row r="132" spans="1:6" ht="15" customHeight="1" thickBot="1" x14ac:dyDescent="0.4">
      <c r="A132" s="148"/>
      <c r="B132" s="16">
        <v>2024</v>
      </c>
      <c r="C132" s="16" t="s">
        <v>28</v>
      </c>
      <c r="D132" s="16" t="s">
        <v>11</v>
      </c>
      <c r="E132" s="16">
        <v>13</v>
      </c>
      <c r="F132" s="66">
        <v>148781.64000000001</v>
      </c>
    </row>
    <row r="133" spans="1:6" ht="15" customHeight="1" thickBot="1" x14ac:dyDescent="0.4">
      <c r="A133" s="149"/>
      <c r="B133" s="51">
        <v>2025</v>
      </c>
      <c r="C133" s="51" t="s">
        <v>28</v>
      </c>
      <c r="D133" s="51" t="s">
        <v>11</v>
      </c>
      <c r="E133" s="51">
        <v>13</v>
      </c>
      <c r="F133" s="65">
        <v>149527.16</v>
      </c>
    </row>
    <row r="134" spans="1:6" ht="15" customHeight="1" thickBot="1" x14ac:dyDescent="0.4">
      <c r="A134" s="147" t="s">
        <v>122</v>
      </c>
      <c r="B134" s="16">
        <v>2020</v>
      </c>
      <c r="C134" s="16" t="s">
        <v>73</v>
      </c>
      <c r="D134" s="16" t="s">
        <v>11</v>
      </c>
      <c r="E134" s="16">
        <v>11</v>
      </c>
      <c r="F134" s="66">
        <v>67539.899999999994</v>
      </c>
    </row>
    <row r="135" spans="1:6" ht="15" customHeight="1" thickBot="1" x14ac:dyDescent="0.4">
      <c r="A135" s="148"/>
      <c r="B135" s="16">
        <v>2021</v>
      </c>
      <c r="C135" s="16" t="s">
        <v>73</v>
      </c>
      <c r="D135" s="16" t="s">
        <v>11</v>
      </c>
      <c r="E135" s="16">
        <v>17</v>
      </c>
      <c r="F135" s="66">
        <v>129260</v>
      </c>
    </row>
    <row r="136" spans="1:6" ht="15" customHeight="1" x14ac:dyDescent="0.35">
      <c r="A136" s="148"/>
      <c r="B136" s="147">
        <v>2022</v>
      </c>
      <c r="C136" s="12" t="s">
        <v>73</v>
      </c>
      <c r="D136" s="12" t="s">
        <v>11</v>
      </c>
      <c r="E136" s="12">
        <v>16</v>
      </c>
      <c r="F136" s="59">
        <v>115743</v>
      </c>
    </row>
    <row r="137" spans="1:6" ht="15" customHeight="1" thickBot="1" x14ac:dyDescent="0.4">
      <c r="A137" s="148"/>
      <c r="B137" s="149"/>
      <c r="C137" s="14" t="s">
        <v>123</v>
      </c>
      <c r="D137" s="14" t="s">
        <v>11</v>
      </c>
      <c r="E137" s="14">
        <v>1</v>
      </c>
      <c r="F137" s="54">
        <v>2450</v>
      </c>
    </row>
    <row r="138" spans="1:6" ht="15" customHeight="1" thickBot="1" x14ac:dyDescent="0.4">
      <c r="A138" s="148"/>
      <c r="B138" s="16">
        <v>2023</v>
      </c>
      <c r="C138" s="16" t="s">
        <v>73</v>
      </c>
      <c r="D138" s="16" t="s">
        <v>11</v>
      </c>
      <c r="E138" s="16">
        <v>13</v>
      </c>
      <c r="F138" s="66">
        <v>142950</v>
      </c>
    </row>
    <row r="139" spans="1:6" ht="15" customHeight="1" thickBot="1" x14ac:dyDescent="0.4">
      <c r="A139" s="148"/>
      <c r="B139" s="16">
        <v>2024</v>
      </c>
      <c r="C139" s="16" t="s">
        <v>73</v>
      </c>
      <c r="D139" s="16" t="s">
        <v>11</v>
      </c>
      <c r="E139" s="16">
        <v>22</v>
      </c>
      <c r="F139" s="66">
        <v>241910</v>
      </c>
    </row>
    <row r="140" spans="1:6" ht="15" customHeight="1" thickBot="1" x14ac:dyDescent="0.4">
      <c r="A140" s="149"/>
      <c r="B140" s="51">
        <v>2025</v>
      </c>
      <c r="C140" s="51" t="s">
        <v>73</v>
      </c>
      <c r="D140" s="51" t="s">
        <v>11</v>
      </c>
      <c r="E140" s="51">
        <v>5</v>
      </c>
      <c r="F140" s="65">
        <v>117645</v>
      </c>
    </row>
    <row r="141" spans="1:6" ht="15" customHeight="1" x14ac:dyDescent="0.35">
      <c r="A141" s="147" t="s">
        <v>124</v>
      </c>
      <c r="B141" s="12">
        <v>2020</v>
      </c>
      <c r="C141" s="12" t="s">
        <v>22</v>
      </c>
      <c r="D141" s="12" t="s">
        <v>11</v>
      </c>
      <c r="E141" s="12">
        <v>6</v>
      </c>
      <c r="F141" s="59">
        <v>32126</v>
      </c>
    </row>
    <row r="142" spans="1:6" ht="15" customHeight="1" x14ac:dyDescent="0.35">
      <c r="A142" s="148"/>
      <c r="B142" s="13">
        <v>2021</v>
      </c>
      <c r="C142" s="13" t="s">
        <v>22</v>
      </c>
      <c r="D142" s="13" t="s">
        <v>11</v>
      </c>
      <c r="E142" s="13">
        <v>5</v>
      </c>
      <c r="F142" s="48">
        <v>31176</v>
      </c>
    </row>
    <row r="143" spans="1:6" ht="15" customHeight="1" x14ac:dyDescent="0.35">
      <c r="A143" s="148"/>
      <c r="B143" s="13">
        <v>2022</v>
      </c>
      <c r="C143" s="13" t="s">
        <v>22</v>
      </c>
      <c r="D143" s="13" t="s">
        <v>11</v>
      </c>
      <c r="E143" s="13">
        <v>6</v>
      </c>
      <c r="F143" s="48">
        <v>37070.089999999997</v>
      </c>
    </row>
    <row r="144" spans="1:6" ht="15" customHeight="1" x14ac:dyDescent="0.35">
      <c r="A144" s="148"/>
      <c r="B144" s="13">
        <v>2023</v>
      </c>
      <c r="C144" s="13" t="s">
        <v>22</v>
      </c>
      <c r="D144" s="13" t="s">
        <v>11</v>
      </c>
      <c r="E144" s="13">
        <v>15</v>
      </c>
      <c r="F144" s="48">
        <v>125250.47</v>
      </c>
    </row>
    <row r="145" spans="1:6" ht="15" customHeight="1" x14ac:dyDescent="0.35">
      <c r="A145" s="148"/>
      <c r="B145" s="13">
        <v>2024</v>
      </c>
      <c r="C145" s="13" t="s">
        <v>22</v>
      </c>
      <c r="D145" s="13" t="s">
        <v>11</v>
      </c>
      <c r="E145" s="13">
        <v>6</v>
      </c>
      <c r="F145" s="48">
        <v>118407</v>
      </c>
    </row>
    <row r="146" spans="1:6" ht="15" customHeight="1" thickBot="1" x14ac:dyDescent="0.4">
      <c r="A146" s="149"/>
      <c r="B146" s="14">
        <v>2025</v>
      </c>
      <c r="C146" s="14" t="s">
        <v>22</v>
      </c>
      <c r="D146" s="14" t="s">
        <v>11</v>
      </c>
      <c r="E146" s="14">
        <v>4</v>
      </c>
      <c r="F146" s="54">
        <v>49700</v>
      </c>
    </row>
    <row r="147" spans="1:6" ht="15" customHeight="1" x14ac:dyDescent="0.35">
      <c r="A147" s="148" t="s">
        <v>125</v>
      </c>
      <c r="B147" s="50">
        <v>2020</v>
      </c>
      <c r="C147" s="24" t="s">
        <v>16</v>
      </c>
      <c r="D147" s="24" t="s">
        <v>11</v>
      </c>
      <c r="E147" s="24" t="s">
        <v>130</v>
      </c>
      <c r="F147" s="52">
        <v>20200</v>
      </c>
    </row>
    <row r="148" spans="1:6" ht="15" customHeight="1" x14ac:dyDescent="0.35">
      <c r="A148" s="148"/>
      <c r="B148" s="37">
        <v>2021</v>
      </c>
      <c r="C148" s="13" t="s">
        <v>16</v>
      </c>
      <c r="D148" s="13" t="s">
        <v>11</v>
      </c>
      <c r="E148" s="13" t="s">
        <v>130</v>
      </c>
      <c r="F148" s="48">
        <v>17853</v>
      </c>
    </row>
    <row r="149" spans="1:6" ht="15" customHeight="1" x14ac:dyDescent="0.35">
      <c r="A149" s="148"/>
      <c r="B149" s="37">
        <v>2022</v>
      </c>
      <c r="C149" s="13" t="s">
        <v>16</v>
      </c>
      <c r="D149" s="13" t="s">
        <v>11</v>
      </c>
      <c r="E149" s="13" t="s">
        <v>130</v>
      </c>
      <c r="F149" s="48">
        <v>33088.5</v>
      </c>
    </row>
    <row r="150" spans="1:6" ht="15" customHeight="1" x14ac:dyDescent="0.35">
      <c r="A150" s="148"/>
      <c r="B150" s="13">
        <v>2023</v>
      </c>
      <c r="C150" s="13" t="s">
        <v>16</v>
      </c>
      <c r="D150" s="13" t="s">
        <v>11</v>
      </c>
      <c r="E150" s="13" t="s">
        <v>130</v>
      </c>
      <c r="F150" s="48">
        <v>11200</v>
      </c>
    </row>
    <row r="151" spans="1:6" ht="15" customHeight="1" x14ac:dyDescent="0.35">
      <c r="A151" s="148"/>
      <c r="B151" s="37">
        <v>2024</v>
      </c>
      <c r="C151" s="13" t="s">
        <v>16</v>
      </c>
      <c r="D151" s="13" t="s">
        <v>11</v>
      </c>
      <c r="E151" s="13" t="s">
        <v>130</v>
      </c>
      <c r="F151" s="48">
        <v>9800</v>
      </c>
    </row>
    <row r="152" spans="1:6" ht="15" customHeight="1" x14ac:dyDescent="0.35">
      <c r="A152" s="133"/>
      <c r="B152" s="13">
        <v>2025</v>
      </c>
      <c r="C152" s="13" t="s">
        <v>16</v>
      </c>
      <c r="D152" s="13" t="s">
        <v>11</v>
      </c>
      <c r="E152" s="13" t="s">
        <v>130</v>
      </c>
      <c r="F152" s="48">
        <v>2000</v>
      </c>
    </row>
    <row r="153" spans="1:6" x14ac:dyDescent="0.35">
      <c r="A153" s="49" t="s">
        <v>142</v>
      </c>
      <c r="B153" s="1" t="s">
        <v>126</v>
      </c>
    </row>
    <row r="154" spans="1:6" ht="43.5" x14ac:dyDescent="0.35">
      <c r="A154" s="49" t="s">
        <v>133</v>
      </c>
      <c r="B154" s="1" t="s">
        <v>134</v>
      </c>
    </row>
    <row r="155" spans="1:6" s="67" customFormat="1" ht="14.25" customHeight="1" x14ac:dyDescent="0.35">
      <c r="A155" s="157" t="s">
        <v>128</v>
      </c>
      <c r="B155" s="157"/>
      <c r="C155" s="157"/>
      <c r="D155" s="157"/>
      <c r="E155" s="157"/>
      <c r="F155" s="157"/>
    </row>
  </sheetData>
  <autoFilter ref="A3:F3" xr:uid="{F6E960B9-E22D-419D-B0F1-6424CD5A9790}"/>
  <mergeCells count="60">
    <mergeCell ref="A1:F1"/>
    <mergeCell ref="A2:F2"/>
    <mergeCell ref="A155:F155"/>
    <mergeCell ref="A4:A9"/>
    <mergeCell ref="A10:A29"/>
    <mergeCell ref="A30:A40"/>
    <mergeCell ref="A41:A43"/>
    <mergeCell ref="A44:A49"/>
    <mergeCell ref="A50:A60"/>
    <mergeCell ref="A61:A71"/>
    <mergeCell ref="A72:A82"/>
    <mergeCell ref="A83:A90"/>
    <mergeCell ref="A91:A96"/>
    <mergeCell ref="A97:A108"/>
    <mergeCell ref="A109:A124"/>
    <mergeCell ref="A125:A133"/>
    <mergeCell ref="A134:A140"/>
    <mergeCell ref="A141:A146"/>
    <mergeCell ref="A147:A152"/>
    <mergeCell ref="B10:B13"/>
    <mergeCell ref="B14:B17"/>
    <mergeCell ref="B18:B20"/>
    <mergeCell ref="B21:B24"/>
    <mergeCell ref="B25:B26"/>
    <mergeCell ref="B27:B29"/>
    <mergeCell ref="B31:B32"/>
    <mergeCell ref="B33:B34"/>
    <mergeCell ref="B35:B36"/>
    <mergeCell ref="B37:B38"/>
    <mergeCell ref="B39:B40"/>
    <mergeCell ref="B42:B43"/>
    <mergeCell ref="B136:B137"/>
    <mergeCell ref="B50:B51"/>
    <mergeCell ref="B52:B53"/>
    <mergeCell ref="B54:B55"/>
    <mergeCell ref="B56:B57"/>
    <mergeCell ref="B58:B59"/>
    <mergeCell ref="B61:B67"/>
    <mergeCell ref="B68:B71"/>
    <mergeCell ref="B72:B73"/>
    <mergeCell ref="B74:B75"/>
    <mergeCell ref="B76:B77"/>
    <mergeCell ref="B87:B88"/>
    <mergeCell ref="B89:B90"/>
    <mergeCell ref="B97:B98"/>
    <mergeCell ref="B99:B100"/>
    <mergeCell ref="B78:B79"/>
    <mergeCell ref="B80:B81"/>
    <mergeCell ref="B85:B86"/>
    <mergeCell ref="B101:B102"/>
    <mergeCell ref="B103:B104"/>
    <mergeCell ref="B105:B106"/>
    <mergeCell ref="B107:B108"/>
    <mergeCell ref="B109:B113"/>
    <mergeCell ref="B130:B131"/>
    <mergeCell ref="B114:B115"/>
    <mergeCell ref="B116:B117"/>
    <mergeCell ref="B118:B122"/>
    <mergeCell ref="B125:B126"/>
    <mergeCell ref="B128:B12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F5200-4FCB-4CF6-88D3-607164D8B3D4}">
  <dimension ref="A1:F253"/>
  <sheetViews>
    <sheetView workbookViewId="0">
      <selection activeCell="K45" sqref="K45"/>
    </sheetView>
  </sheetViews>
  <sheetFormatPr defaultColWidth="8.6328125" defaultRowHeight="14.5" x14ac:dyDescent="0.35"/>
  <cols>
    <col min="1" max="1" width="16.1796875" style="67" customWidth="1"/>
    <col min="2" max="2" width="10.453125" style="67" customWidth="1"/>
    <col min="3" max="3" width="40.6328125" style="67" customWidth="1"/>
    <col min="4" max="4" width="33.36328125" style="67" customWidth="1"/>
    <col min="5" max="5" width="11.81640625" style="67" bestFit="1" customWidth="1"/>
    <col min="6" max="6" width="27" style="67" customWidth="1"/>
    <col min="7" max="16384" width="8.6328125" style="67"/>
  </cols>
  <sheetData>
    <row r="1" spans="1:6" x14ac:dyDescent="0.35">
      <c r="A1" s="170" t="s">
        <v>0</v>
      </c>
      <c r="B1" s="170"/>
      <c r="C1" s="170"/>
      <c r="D1" s="170"/>
      <c r="E1" s="170"/>
      <c r="F1" s="170"/>
    </row>
    <row r="2" spans="1:6" ht="64.5" customHeight="1" x14ac:dyDescent="0.35">
      <c r="A2" s="171" t="s">
        <v>25</v>
      </c>
      <c r="B2" s="171"/>
      <c r="C2" s="171"/>
      <c r="D2" s="171"/>
      <c r="E2" s="171"/>
      <c r="F2" s="171"/>
    </row>
    <row r="3" spans="1:6" ht="29" x14ac:dyDescent="0.35">
      <c r="A3" s="68" t="s">
        <v>3</v>
      </c>
      <c r="B3" s="68" t="s">
        <v>2</v>
      </c>
      <c r="C3" s="68" t="s">
        <v>4</v>
      </c>
      <c r="D3" s="68" t="s">
        <v>5</v>
      </c>
      <c r="E3" s="68" t="s">
        <v>6</v>
      </c>
      <c r="F3" s="69" t="s">
        <v>7</v>
      </c>
    </row>
    <row r="4" spans="1:6" x14ac:dyDescent="0.35">
      <c r="A4" s="178" t="s">
        <v>26</v>
      </c>
      <c r="B4" s="167">
        <v>2020</v>
      </c>
      <c r="C4" s="42" t="s">
        <v>15</v>
      </c>
      <c r="D4" s="42" t="s">
        <v>11</v>
      </c>
      <c r="E4" s="42">
        <v>2</v>
      </c>
      <c r="F4" s="43">
        <v>8950</v>
      </c>
    </row>
    <row r="5" spans="1:6" ht="15" thickBot="1" x14ac:dyDescent="0.4">
      <c r="A5" s="160"/>
      <c r="B5" s="167"/>
      <c r="C5" s="42" t="s">
        <v>16</v>
      </c>
      <c r="D5" s="42" t="s">
        <v>11</v>
      </c>
      <c r="E5" s="42">
        <v>17</v>
      </c>
      <c r="F5" s="43">
        <v>142326.43</v>
      </c>
    </row>
    <row r="6" spans="1:6" ht="15" thickBot="1" x14ac:dyDescent="0.4">
      <c r="A6" s="160"/>
      <c r="B6" s="84">
        <v>2021</v>
      </c>
      <c r="C6" s="84" t="s">
        <v>16</v>
      </c>
      <c r="D6" s="84" t="s">
        <v>11</v>
      </c>
      <c r="E6" s="84">
        <v>15</v>
      </c>
      <c r="F6" s="85">
        <v>122328.26</v>
      </c>
    </row>
    <row r="7" spans="1:6" ht="15" thickBot="1" x14ac:dyDescent="0.4">
      <c r="A7" s="160"/>
      <c r="B7" s="84">
        <v>2022</v>
      </c>
      <c r="C7" s="84" t="s">
        <v>16</v>
      </c>
      <c r="D7" s="84" t="s">
        <v>11</v>
      </c>
      <c r="E7" s="84">
        <v>18</v>
      </c>
      <c r="F7" s="85">
        <v>129945.33</v>
      </c>
    </row>
    <row r="8" spans="1:6" x14ac:dyDescent="0.35">
      <c r="A8" s="160"/>
      <c r="B8" s="166">
        <v>2023</v>
      </c>
      <c r="C8" s="84" t="s">
        <v>15</v>
      </c>
      <c r="D8" s="84" t="s">
        <v>11</v>
      </c>
      <c r="E8" s="84">
        <v>6</v>
      </c>
      <c r="F8" s="85">
        <v>38449</v>
      </c>
    </row>
    <row r="9" spans="1:6" ht="15" thickBot="1" x14ac:dyDescent="0.4">
      <c r="A9" s="160"/>
      <c r="B9" s="167"/>
      <c r="C9" s="42" t="s">
        <v>16</v>
      </c>
      <c r="D9" s="42" t="s">
        <v>11</v>
      </c>
      <c r="E9" s="42">
        <v>17</v>
      </c>
      <c r="F9" s="43">
        <v>166263.04999999999</v>
      </c>
    </row>
    <row r="10" spans="1:6" x14ac:dyDescent="0.35">
      <c r="A10" s="160"/>
      <c r="B10" s="166">
        <v>2024</v>
      </c>
      <c r="C10" s="84" t="s">
        <v>15</v>
      </c>
      <c r="D10" s="84" t="s">
        <v>11</v>
      </c>
      <c r="E10" s="84">
        <v>5</v>
      </c>
      <c r="F10" s="85">
        <v>31288</v>
      </c>
    </row>
    <row r="11" spans="1:6" ht="15" thickBot="1" x14ac:dyDescent="0.4">
      <c r="A11" s="160"/>
      <c r="B11" s="159"/>
      <c r="C11" s="81" t="s">
        <v>16</v>
      </c>
      <c r="D11" s="81" t="s">
        <v>11</v>
      </c>
      <c r="E11" s="81">
        <v>15</v>
      </c>
      <c r="F11" s="82">
        <v>133016.14000000001</v>
      </c>
    </row>
    <row r="12" spans="1:6" x14ac:dyDescent="0.35">
      <c r="A12" s="160"/>
      <c r="B12" s="158">
        <v>2025</v>
      </c>
      <c r="C12" s="75" t="s">
        <v>15</v>
      </c>
      <c r="D12" s="75" t="s">
        <v>11</v>
      </c>
      <c r="E12" s="75">
        <v>7</v>
      </c>
      <c r="F12" s="83">
        <v>24960</v>
      </c>
    </row>
    <row r="13" spans="1:6" ht="15" thickBot="1" x14ac:dyDescent="0.4">
      <c r="A13" s="160"/>
      <c r="B13" s="167"/>
      <c r="C13" s="42" t="s">
        <v>16</v>
      </c>
      <c r="D13" s="42" t="s">
        <v>11</v>
      </c>
      <c r="E13" s="42">
        <v>15</v>
      </c>
      <c r="F13" s="43">
        <v>99510.33</v>
      </c>
    </row>
    <row r="14" spans="1:6" x14ac:dyDescent="0.35">
      <c r="A14" s="166" t="s">
        <v>27</v>
      </c>
      <c r="B14" s="162">
        <v>2020</v>
      </c>
      <c r="C14" s="84" t="s">
        <v>28</v>
      </c>
      <c r="D14" s="84" t="s">
        <v>11</v>
      </c>
      <c r="E14" s="105">
        <v>4</v>
      </c>
      <c r="F14" s="85">
        <v>18433.400000000001</v>
      </c>
    </row>
    <row r="15" spans="1:6" ht="15" thickBot="1" x14ac:dyDescent="0.4">
      <c r="A15" s="167"/>
      <c r="B15" s="161"/>
      <c r="C15" s="81" t="s">
        <v>69</v>
      </c>
      <c r="D15" s="81" t="s">
        <v>11</v>
      </c>
      <c r="E15" s="106">
        <v>7</v>
      </c>
      <c r="F15" s="82">
        <v>681.44</v>
      </c>
    </row>
    <row r="16" spans="1:6" x14ac:dyDescent="0.35">
      <c r="A16" s="167"/>
      <c r="B16" s="162">
        <v>2021</v>
      </c>
      <c r="C16" s="84" t="s">
        <v>28</v>
      </c>
      <c r="D16" s="84" t="s">
        <v>11</v>
      </c>
      <c r="E16" s="105">
        <v>1</v>
      </c>
      <c r="F16" s="85">
        <v>1680</v>
      </c>
    </row>
    <row r="17" spans="1:6" ht="15" thickBot="1" x14ac:dyDescent="0.4">
      <c r="A17" s="167"/>
      <c r="B17" s="161"/>
      <c r="C17" s="81" t="s">
        <v>15</v>
      </c>
      <c r="D17" s="81" t="s">
        <v>11</v>
      </c>
      <c r="E17" s="106">
        <v>1</v>
      </c>
      <c r="F17" s="82">
        <v>53.79</v>
      </c>
    </row>
    <row r="18" spans="1:6" ht="15" thickBot="1" x14ac:dyDescent="0.4">
      <c r="A18" s="167"/>
      <c r="B18" s="98">
        <v>2022</v>
      </c>
      <c r="C18" s="98" t="s">
        <v>28</v>
      </c>
      <c r="D18" s="98" t="s">
        <v>11</v>
      </c>
      <c r="E18" s="117">
        <v>4</v>
      </c>
      <c r="F18" s="118">
        <v>18185</v>
      </c>
    </row>
    <row r="19" spans="1:6" x14ac:dyDescent="0.35">
      <c r="A19" s="167"/>
      <c r="B19" s="162">
        <v>2023</v>
      </c>
      <c r="C19" s="84" t="s">
        <v>28</v>
      </c>
      <c r="D19" s="84" t="s">
        <v>11</v>
      </c>
      <c r="E19" s="105">
        <v>7</v>
      </c>
      <c r="F19" s="85">
        <v>34520.43</v>
      </c>
    </row>
    <row r="20" spans="1:6" ht="15" thickBot="1" x14ac:dyDescent="0.4">
      <c r="A20" s="167"/>
      <c r="B20" s="161"/>
      <c r="C20" s="81" t="s">
        <v>69</v>
      </c>
      <c r="D20" s="81" t="s">
        <v>11</v>
      </c>
      <c r="E20" s="106">
        <v>3</v>
      </c>
      <c r="F20" s="82">
        <v>2880</v>
      </c>
    </row>
    <row r="21" spans="1:6" ht="15" thickBot="1" x14ac:dyDescent="0.4">
      <c r="A21" s="167"/>
      <c r="B21" s="98">
        <v>2024</v>
      </c>
      <c r="C21" s="98" t="s">
        <v>28</v>
      </c>
      <c r="D21" s="98" t="s">
        <v>11</v>
      </c>
      <c r="E21" s="117">
        <v>9</v>
      </c>
      <c r="F21" s="118">
        <v>51507.59</v>
      </c>
    </row>
    <row r="22" spans="1:6" x14ac:dyDescent="0.35">
      <c r="A22" s="167"/>
      <c r="B22" s="160">
        <v>2025</v>
      </c>
      <c r="C22" s="75" t="s">
        <v>28</v>
      </c>
      <c r="D22" s="75" t="s">
        <v>11</v>
      </c>
      <c r="E22" s="116">
        <v>12</v>
      </c>
      <c r="F22" s="83">
        <v>57398.879999999997</v>
      </c>
    </row>
    <row r="23" spans="1:6" ht="15" thickBot="1" x14ac:dyDescent="0.4">
      <c r="A23" s="159"/>
      <c r="B23" s="161"/>
      <c r="C23" s="81" t="s">
        <v>69</v>
      </c>
      <c r="D23" s="42" t="s">
        <v>11</v>
      </c>
      <c r="E23" s="106">
        <v>11</v>
      </c>
      <c r="F23" s="107">
        <v>0</v>
      </c>
    </row>
    <row r="24" spans="1:6" x14ac:dyDescent="0.35">
      <c r="A24" s="162" t="s">
        <v>138</v>
      </c>
      <c r="B24" s="162">
        <v>2020</v>
      </c>
      <c r="C24" s="84" t="s">
        <v>16</v>
      </c>
      <c r="D24" s="84" t="s">
        <v>11</v>
      </c>
      <c r="E24" s="84">
        <v>7</v>
      </c>
      <c r="F24" s="84">
        <v>11790.83</v>
      </c>
    </row>
    <row r="25" spans="1:6" ht="15" thickBot="1" x14ac:dyDescent="0.4">
      <c r="A25" s="160"/>
      <c r="B25" s="161"/>
      <c r="C25" s="81" t="s">
        <v>15</v>
      </c>
      <c r="D25" s="81" t="s">
        <v>94</v>
      </c>
      <c r="E25" s="81">
        <v>1</v>
      </c>
      <c r="F25" s="81">
        <v>8000</v>
      </c>
    </row>
    <row r="26" spans="1:6" x14ac:dyDescent="0.35">
      <c r="A26" s="160"/>
      <c r="B26" s="162">
        <v>2021</v>
      </c>
      <c r="C26" s="84" t="str">
        <f>C24</f>
        <v>umowa zlecenie</v>
      </c>
      <c r="D26" s="84" t="s">
        <v>11</v>
      </c>
      <c r="E26" s="84">
        <v>9</v>
      </c>
      <c r="F26" s="84">
        <v>12955.45</v>
      </c>
    </row>
    <row r="27" spans="1:6" ht="15" thickBot="1" x14ac:dyDescent="0.4">
      <c r="A27" s="160"/>
      <c r="B27" s="161"/>
      <c r="C27" s="81" t="str">
        <f>C25</f>
        <v>umowa o dzieło</v>
      </c>
      <c r="D27" s="81" t="s">
        <v>11</v>
      </c>
      <c r="E27" s="81">
        <v>1</v>
      </c>
      <c r="F27" s="81">
        <v>200</v>
      </c>
    </row>
    <row r="28" spans="1:6" x14ac:dyDescent="0.35">
      <c r="A28" s="160"/>
      <c r="B28" s="162">
        <v>2022</v>
      </c>
      <c r="C28" s="84" t="str">
        <f>C24</f>
        <v>umowa zlecenie</v>
      </c>
      <c r="D28" s="84" t="s">
        <v>11</v>
      </c>
      <c r="E28" s="84">
        <v>3</v>
      </c>
      <c r="F28" s="84">
        <v>7318.7</v>
      </c>
    </row>
    <row r="29" spans="1:6" ht="15" thickBot="1" x14ac:dyDescent="0.4">
      <c r="A29" s="160"/>
      <c r="B29" s="161"/>
      <c r="C29" s="81" t="str">
        <f>C25</f>
        <v>umowa o dzieło</v>
      </c>
      <c r="D29" s="81" t="s">
        <v>11</v>
      </c>
      <c r="E29" s="81">
        <v>1</v>
      </c>
      <c r="F29" s="81">
        <v>200</v>
      </c>
    </row>
    <row r="30" spans="1:6" x14ac:dyDescent="0.35">
      <c r="A30" s="160"/>
      <c r="B30" s="162">
        <v>2023</v>
      </c>
      <c r="C30" s="84" t="str">
        <f>C24</f>
        <v>umowa zlecenie</v>
      </c>
      <c r="D30" s="84" t="s">
        <v>11</v>
      </c>
      <c r="E30" s="75">
        <v>19</v>
      </c>
      <c r="F30" s="84">
        <v>4044.56</v>
      </c>
    </row>
    <row r="31" spans="1:6" ht="15" thickBot="1" x14ac:dyDescent="0.4">
      <c r="A31" s="160"/>
      <c r="B31" s="161"/>
      <c r="C31" s="81" t="str">
        <f>C29</f>
        <v>umowa o dzieło</v>
      </c>
      <c r="D31" s="81" t="s">
        <v>11</v>
      </c>
      <c r="E31" s="81">
        <v>23</v>
      </c>
      <c r="F31" s="81">
        <v>10700</v>
      </c>
    </row>
    <row r="32" spans="1:6" x14ac:dyDescent="0.35">
      <c r="A32" s="160"/>
      <c r="B32" s="162">
        <v>2024</v>
      </c>
      <c r="C32" s="84" t="str">
        <f>C30</f>
        <v>umowa zlecenie</v>
      </c>
      <c r="D32" s="84" t="s">
        <v>11</v>
      </c>
      <c r="E32" s="84">
        <v>15</v>
      </c>
      <c r="F32" s="84">
        <v>41089.629999999997</v>
      </c>
    </row>
    <row r="33" spans="1:6" ht="15" thickBot="1" x14ac:dyDescent="0.4">
      <c r="A33" s="160"/>
      <c r="B33" s="161"/>
      <c r="C33" s="81" t="str">
        <f>C31</f>
        <v>umowa o dzieło</v>
      </c>
      <c r="D33" s="81" t="s">
        <v>11</v>
      </c>
      <c r="E33" s="81">
        <v>1</v>
      </c>
      <c r="F33" s="81">
        <v>3000</v>
      </c>
    </row>
    <row r="34" spans="1:6" ht="15" thickBot="1" x14ac:dyDescent="0.4">
      <c r="A34" s="160"/>
      <c r="B34" s="98">
        <v>2025</v>
      </c>
      <c r="C34" s="98" t="str">
        <f>C32</f>
        <v>umowa zlecenie</v>
      </c>
      <c r="D34" s="98" t="s">
        <v>11</v>
      </c>
      <c r="E34" s="75">
        <v>12</v>
      </c>
      <c r="F34" s="75">
        <v>34908.370000000003</v>
      </c>
    </row>
    <row r="35" spans="1:6" x14ac:dyDescent="0.35">
      <c r="A35" s="162" t="s">
        <v>60</v>
      </c>
      <c r="B35" s="160">
        <v>2020</v>
      </c>
      <c r="C35" s="75" t="s">
        <v>16</v>
      </c>
      <c r="D35" s="75" t="s">
        <v>11</v>
      </c>
      <c r="E35" s="84">
        <v>23</v>
      </c>
      <c r="F35" s="85">
        <v>66395.94</v>
      </c>
    </row>
    <row r="36" spans="1:6" ht="15" thickBot="1" x14ac:dyDescent="0.4">
      <c r="A36" s="160"/>
      <c r="B36" s="161"/>
      <c r="C36" s="81" t="s">
        <v>16</v>
      </c>
      <c r="D36" s="81" t="s">
        <v>61</v>
      </c>
      <c r="E36" s="81">
        <v>2</v>
      </c>
      <c r="F36" s="82">
        <v>19061.560000000001</v>
      </c>
    </row>
    <row r="37" spans="1:6" x14ac:dyDescent="0.35">
      <c r="A37" s="160"/>
      <c r="B37" s="162">
        <v>2021</v>
      </c>
      <c r="C37" s="84" t="s">
        <v>16</v>
      </c>
      <c r="D37" s="84" t="s">
        <v>11</v>
      </c>
      <c r="E37" s="84">
        <v>18</v>
      </c>
      <c r="F37" s="85">
        <v>195042.17</v>
      </c>
    </row>
    <row r="38" spans="1:6" x14ac:dyDescent="0.35">
      <c r="A38" s="160"/>
      <c r="B38" s="160"/>
      <c r="C38" s="42" t="s">
        <v>16</v>
      </c>
      <c r="D38" s="42" t="s">
        <v>61</v>
      </c>
      <c r="E38" s="42">
        <v>2</v>
      </c>
      <c r="F38" s="43">
        <v>26870.74</v>
      </c>
    </row>
    <row r="39" spans="1:6" ht="15" thickBot="1" x14ac:dyDescent="0.4">
      <c r="A39" s="160"/>
      <c r="B39" s="161"/>
      <c r="C39" s="81" t="s">
        <v>62</v>
      </c>
      <c r="D39" s="81" t="s">
        <v>11</v>
      </c>
      <c r="E39" s="81">
        <v>4</v>
      </c>
      <c r="F39" s="82">
        <v>11300</v>
      </c>
    </row>
    <row r="40" spans="1:6" x14ac:dyDescent="0.35">
      <c r="A40" s="160"/>
      <c r="B40" s="162">
        <v>2022</v>
      </c>
      <c r="C40" s="84" t="s">
        <v>16</v>
      </c>
      <c r="D40" s="84" t="s">
        <v>11</v>
      </c>
      <c r="E40" s="84">
        <v>22</v>
      </c>
      <c r="F40" s="85">
        <v>215535.2</v>
      </c>
    </row>
    <row r="41" spans="1:6" x14ac:dyDescent="0.35">
      <c r="A41" s="160"/>
      <c r="B41" s="160"/>
      <c r="C41" s="42" t="s">
        <v>16</v>
      </c>
      <c r="D41" s="42" t="s">
        <v>61</v>
      </c>
      <c r="E41" s="42">
        <v>2</v>
      </c>
      <c r="F41" s="43">
        <v>21905.15</v>
      </c>
    </row>
    <row r="42" spans="1:6" ht="15" thickBot="1" x14ac:dyDescent="0.4">
      <c r="A42" s="160"/>
      <c r="B42" s="161"/>
      <c r="C42" s="81" t="s">
        <v>62</v>
      </c>
      <c r="D42" s="81" t="s">
        <v>11</v>
      </c>
      <c r="E42" s="81">
        <v>4</v>
      </c>
      <c r="F42" s="82">
        <v>7300</v>
      </c>
    </row>
    <row r="43" spans="1:6" x14ac:dyDescent="0.35">
      <c r="A43" s="160"/>
      <c r="B43" s="162">
        <v>2023</v>
      </c>
      <c r="C43" s="84" t="s">
        <v>16</v>
      </c>
      <c r="D43" s="84" t="s">
        <v>11</v>
      </c>
      <c r="E43" s="84">
        <v>22</v>
      </c>
      <c r="F43" s="85">
        <v>290931.98</v>
      </c>
    </row>
    <row r="44" spans="1:6" x14ac:dyDescent="0.35">
      <c r="A44" s="160"/>
      <c r="B44" s="160"/>
      <c r="C44" s="42" t="s">
        <v>16</v>
      </c>
      <c r="D44" s="42" t="s">
        <v>61</v>
      </c>
      <c r="E44" s="42">
        <v>1</v>
      </c>
      <c r="F44" s="43">
        <v>6958.02</v>
      </c>
    </row>
    <row r="45" spans="1:6" ht="15" thickBot="1" x14ac:dyDescent="0.4">
      <c r="A45" s="160"/>
      <c r="B45" s="161"/>
      <c r="C45" s="81" t="s">
        <v>62</v>
      </c>
      <c r="D45" s="81" t="s">
        <v>11</v>
      </c>
      <c r="E45" s="81">
        <v>22</v>
      </c>
      <c r="F45" s="82">
        <v>398500</v>
      </c>
    </row>
    <row r="46" spans="1:6" x14ac:dyDescent="0.35">
      <c r="A46" s="160"/>
      <c r="B46" s="162">
        <v>2024</v>
      </c>
      <c r="C46" s="84" t="s">
        <v>16</v>
      </c>
      <c r="D46" s="84" t="s">
        <v>11</v>
      </c>
      <c r="E46" s="84">
        <v>24</v>
      </c>
      <c r="F46" s="85">
        <v>178805.2</v>
      </c>
    </row>
    <row r="47" spans="1:6" x14ac:dyDescent="0.35">
      <c r="A47" s="160"/>
      <c r="B47" s="160"/>
      <c r="C47" s="42" t="s">
        <v>16</v>
      </c>
      <c r="D47" s="42" t="s">
        <v>61</v>
      </c>
      <c r="E47" s="42">
        <v>1</v>
      </c>
      <c r="F47" s="43">
        <v>6463.64</v>
      </c>
    </row>
    <row r="48" spans="1:6" ht="15" thickBot="1" x14ac:dyDescent="0.4">
      <c r="A48" s="160"/>
      <c r="B48" s="161"/>
      <c r="C48" s="81" t="s">
        <v>62</v>
      </c>
      <c r="D48" s="81" t="s">
        <v>11</v>
      </c>
      <c r="E48" s="81">
        <v>6</v>
      </c>
      <c r="F48" s="82">
        <v>36942</v>
      </c>
    </row>
    <row r="49" spans="1:6" x14ac:dyDescent="0.35">
      <c r="A49" s="160"/>
      <c r="B49" s="160">
        <v>2025</v>
      </c>
      <c r="C49" s="75" t="s">
        <v>16</v>
      </c>
      <c r="D49" s="75" t="s">
        <v>11</v>
      </c>
      <c r="E49" s="75">
        <v>16</v>
      </c>
      <c r="F49" s="83">
        <v>119304.48</v>
      </c>
    </row>
    <row r="50" spans="1:6" x14ac:dyDescent="0.35">
      <c r="A50" s="160"/>
      <c r="B50" s="160"/>
      <c r="C50" s="42" t="s">
        <v>16</v>
      </c>
      <c r="D50" s="42" t="s">
        <v>61</v>
      </c>
      <c r="E50" s="42">
        <v>1</v>
      </c>
      <c r="F50" s="43">
        <v>4282.08</v>
      </c>
    </row>
    <row r="51" spans="1:6" ht="15" thickBot="1" x14ac:dyDescent="0.4">
      <c r="A51" s="161"/>
      <c r="B51" s="161"/>
      <c r="C51" s="81" t="s">
        <v>62</v>
      </c>
      <c r="D51" s="81" t="s">
        <v>11</v>
      </c>
      <c r="E51" s="81">
        <v>2</v>
      </c>
      <c r="F51" s="82">
        <v>2562</v>
      </c>
    </row>
    <row r="52" spans="1:6" x14ac:dyDescent="0.35">
      <c r="A52" s="162" t="s">
        <v>144</v>
      </c>
      <c r="B52" s="84">
        <v>2020</v>
      </c>
      <c r="C52" s="84" t="s">
        <v>15</v>
      </c>
      <c r="D52" s="84" t="s">
        <v>11</v>
      </c>
      <c r="E52" s="84">
        <v>1</v>
      </c>
      <c r="F52" s="85">
        <v>600</v>
      </c>
    </row>
    <row r="53" spans="1:6" x14ac:dyDescent="0.35">
      <c r="A53" s="160"/>
      <c r="B53" s="42">
        <v>2021</v>
      </c>
      <c r="C53" s="42" t="s">
        <v>15</v>
      </c>
      <c r="D53" s="70" t="s">
        <v>11</v>
      </c>
      <c r="E53" s="42">
        <v>1</v>
      </c>
      <c r="F53" s="43">
        <v>2000</v>
      </c>
    </row>
    <row r="54" spans="1:6" x14ac:dyDescent="0.35">
      <c r="A54" s="160"/>
      <c r="B54" s="42">
        <v>2022</v>
      </c>
      <c r="C54" s="42" t="s">
        <v>15</v>
      </c>
      <c r="D54" s="42" t="s">
        <v>94</v>
      </c>
      <c r="E54" s="42">
        <v>1</v>
      </c>
      <c r="F54" s="43">
        <v>3000</v>
      </c>
    </row>
    <row r="55" spans="1:6" x14ac:dyDescent="0.35">
      <c r="A55" s="160"/>
      <c r="B55" s="42">
        <v>2023</v>
      </c>
      <c r="C55" s="42" t="s">
        <v>15</v>
      </c>
      <c r="D55" s="42" t="s">
        <v>11</v>
      </c>
      <c r="E55" s="42">
        <v>1</v>
      </c>
      <c r="F55" s="43">
        <v>4104</v>
      </c>
    </row>
    <row r="56" spans="1:6" x14ac:dyDescent="0.35">
      <c r="A56" s="160"/>
      <c r="B56" s="42">
        <v>2023</v>
      </c>
      <c r="C56" s="42" t="s">
        <v>16</v>
      </c>
      <c r="D56" s="42" t="s">
        <v>11</v>
      </c>
      <c r="E56" s="42">
        <v>1</v>
      </c>
      <c r="F56" s="43">
        <v>7617.35</v>
      </c>
    </row>
    <row r="57" spans="1:6" ht="15" thickBot="1" x14ac:dyDescent="0.4">
      <c r="A57" s="161"/>
      <c r="B57" s="81">
        <v>2024</v>
      </c>
      <c r="C57" s="81" t="s">
        <v>16</v>
      </c>
      <c r="D57" s="81" t="s">
        <v>11</v>
      </c>
      <c r="E57" s="81">
        <v>1</v>
      </c>
      <c r="F57" s="82">
        <v>7366.59</v>
      </c>
    </row>
    <row r="58" spans="1:6" x14ac:dyDescent="0.35">
      <c r="A58" s="163" t="s">
        <v>63</v>
      </c>
      <c r="B58" s="163">
        <v>2020</v>
      </c>
      <c r="C58" s="108" t="s">
        <v>16</v>
      </c>
      <c r="D58" s="108" t="s">
        <v>11</v>
      </c>
      <c r="E58" s="108">
        <v>35</v>
      </c>
      <c r="F58" s="112">
        <v>15087.5</v>
      </c>
    </row>
    <row r="59" spans="1:6" ht="15" thickBot="1" x14ac:dyDescent="0.4">
      <c r="A59" s="164"/>
      <c r="B59" s="165"/>
      <c r="C59" s="109" t="s">
        <v>15</v>
      </c>
      <c r="D59" s="109" t="s">
        <v>11</v>
      </c>
      <c r="E59" s="109">
        <v>8</v>
      </c>
      <c r="F59" s="107">
        <v>3510</v>
      </c>
    </row>
    <row r="60" spans="1:6" ht="15" thickBot="1" x14ac:dyDescent="0.4">
      <c r="A60" s="164"/>
      <c r="B60" s="113">
        <v>2021</v>
      </c>
      <c r="C60" s="113" t="s">
        <v>16</v>
      </c>
      <c r="D60" s="113" t="s">
        <v>11</v>
      </c>
      <c r="E60" s="113">
        <v>46</v>
      </c>
      <c r="F60" s="114">
        <v>19945.7</v>
      </c>
    </row>
    <row r="61" spans="1:6" x14ac:dyDescent="0.35">
      <c r="A61" s="164"/>
      <c r="B61" s="163">
        <v>2022</v>
      </c>
      <c r="C61" s="108" t="s">
        <v>16</v>
      </c>
      <c r="D61" s="108" t="s">
        <v>11</v>
      </c>
      <c r="E61" s="108">
        <v>40</v>
      </c>
      <c r="F61" s="112">
        <v>22608.16</v>
      </c>
    </row>
    <row r="62" spans="1:6" ht="15" thickBot="1" x14ac:dyDescent="0.4">
      <c r="A62" s="164"/>
      <c r="B62" s="165"/>
      <c r="C62" s="109" t="s">
        <v>15</v>
      </c>
      <c r="D62" s="109" t="s">
        <v>11</v>
      </c>
      <c r="E62" s="109">
        <v>1</v>
      </c>
      <c r="F62" s="107">
        <v>600</v>
      </c>
    </row>
    <row r="63" spans="1:6" x14ac:dyDescent="0.35">
      <c r="A63" s="164"/>
      <c r="B63" s="163">
        <v>2023</v>
      </c>
      <c r="C63" s="108" t="s">
        <v>16</v>
      </c>
      <c r="D63" s="108" t="s">
        <v>11</v>
      </c>
      <c r="E63" s="108">
        <v>42</v>
      </c>
      <c r="F63" s="112">
        <v>16726</v>
      </c>
    </row>
    <row r="64" spans="1:6" ht="15" thickBot="1" x14ac:dyDescent="0.4">
      <c r="A64" s="164"/>
      <c r="B64" s="165"/>
      <c r="C64" s="109" t="s">
        <v>15</v>
      </c>
      <c r="D64" s="109" t="s">
        <v>11</v>
      </c>
      <c r="E64" s="109">
        <v>1</v>
      </c>
      <c r="F64" s="107">
        <v>2212</v>
      </c>
    </row>
    <row r="65" spans="1:6" ht="15" thickBot="1" x14ac:dyDescent="0.4">
      <c r="A65" s="164"/>
      <c r="B65" s="113">
        <v>2024</v>
      </c>
      <c r="C65" s="113" t="s">
        <v>64</v>
      </c>
      <c r="D65" s="113" t="s">
        <v>11</v>
      </c>
      <c r="E65" s="113">
        <v>44</v>
      </c>
      <c r="F65" s="114">
        <v>36451.300000000003</v>
      </c>
    </row>
    <row r="66" spans="1:6" x14ac:dyDescent="0.35">
      <c r="A66" s="164"/>
      <c r="B66" s="164">
        <v>2025</v>
      </c>
      <c r="C66" s="111" t="s">
        <v>16</v>
      </c>
      <c r="D66" s="111" t="s">
        <v>11</v>
      </c>
      <c r="E66" s="111">
        <v>32</v>
      </c>
      <c r="F66" s="110">
        <v>16068.67</v>
      </c>
    </row>
    <row r="67" spans="1:6" ht="15" thickBot="1" x14ac:dyDescent="0.4">
      <c r="A67" s="165"/>
      <c r="B67" s="165"/>
      <c r="C67" s="109" t="s">
        <v>15</v>
      </c>
      <c r="D67" s="109" t="s">
        <v>11</v>
      </c>
      <c r="E67" s="109">
        <v>1</v>
      </c>
      <c r="F67" s="107">
        <v>2351</v>
      </c>
    </row>
    <row r="68" spans="1:6" x14ac:dyDescent="0.35">
      <c r="A68" s="162" t="s">
        <v>65</v>
      </c>
      <c r="B68" s="162">
        <v>2020</v>
      </c>
      <c r="C68" s="84" t="s">
        <v>66</v>
      </c>
      <c r="D68" s="84" t="s">
        <v>11</v>
      </c>
      <c r="E68" s="84">
        <v>41</v>
      </c>
      <c r="F68" s="85">
        <v>147383</v>
      </c>
    </row>
    <row r="69" spans="1:6" ht="15" thickBot="1" x14ac:dyDescent="0.4">
      <c r="A69" s="160"/>
      <c r="B69" s="161"/>
      <c r="C69" s="81" t="s">
        <v>62</v>
      </c>
      <c r="D69" s="81" t="s">
        <v>11</v>
      </c>
      <c r="E69" s="81">
        <v>3</v>
      </c>
      <c r="F69" s="82">
        <v>3500</v>
      </c>
    </row>
    <row r="70" spans="1:6" x14ac:dyDescent="0.35">
      <c r="A70" s="160"/>
      <c r="B70" s="162">
        <v>2021</v>
      </c>
      <c r="C70" s="84" t="s">
        <v>66</v>
      </c>
      <c r="D70" s="84" t="s">
        <v>11</v>
      </c>
      <c r="E70" s="84">
        <v>19</v>
      </c>
      <c r="F70" s="85">
        <v>90955.5</v>
      </c>
    </row>
    <row r="71" spans="1:6" ht="15" thickBot="1" x14ac:dyDescent="0.4">
      <c r="A71" s="160"/>
      <c r="B71" s="161"/>
      <c r="C71" s="81" t="s">
        <v>62</v>
      </c>
      <c r="D71" s="81" t="s">
        <v>11</v>
      </c>
      <c r="E71" s="81">
        <v>2</v>
      </c>
      <c r="F71" s="82">
        <v>10000</v>
      </c>
    </row>
    <row r="72" spans="1:6" x14ac:dyDescent="0.35">
      <c r="A72" s="160"/>
      <c r="B72" s="162">
        <v>2022</v>
      </c>
      <c r="C72" s="84" t="s">
        <v>66</v>
      </c>
      <c r="D72" s="84" t="s">
        <v>11</v>
      </c>
      <c r="E72" s="84">
        <v>33</v>
      </c>
      <c r="F72" s="85">
        <v>161237.94</v>
      </c>
    </row>
    <row r="73" spans="1:6" ht="15" thickBot="1" x14ac:dyDescent="0.4">
      <c r="A73" s="160"/>
      <c r="B73" s="161"/>
      <c r="C73" s="81" t="s">
        <v>62</v>
      </c>
      <c r="D73" s="81" t="s">
        <v>11</v>
      </c>
      <c r="E73" s="81">
        <v>4</v>
      </c>
      <c r="F73" s="82">
        <v>61760</v>
      </c>
    </row>
    <row r="74" spans="1:6" x14ac:dyDescent="0.35">
      <c r="A74" s="160"/>
      <c r="B74" s="162">
        <v>2023</v>
      </c>
      <c r="C74" s="84" t="s">
        <v>66</v>
      </c>
      <c r="D74" s="84" t="s">
        <v>11</v>
      </c>
      <c r="E74" s="84">
        <v>42</v>
      </c>
      <c r="F74" s="85">
        <v>206764.52</v>
      </c>
    </row>
    <row r="75" spans="1:6" ht="15" thickBot="1" x14ac:dyDescent="0.4">
      <c r="A75" s="160"/>
      <c r="B75" s="161"/>
      <c r="C75" s="81" t="s">
        <v>62</v>
      </c>
      <c r="D75" s="81" t="s">
        <v>11</v>
      </c>
      <c r="E75" s="81">
        <v>18</v>
      </c>
      <c r="F75" s="82">
        <v>67266</v>
      </c>
    </row>
    <row r="76" spans="1:6" x14ac:dyDescent="0.35">
      <c r="A76" s="160"/>
      <c r="B76" s="162">
        <v>2024</v>
      </c>
      <c r="C76" s="84" t="s">
        <v>66</v>
      </c>
      <c r="D76" s="84" t="s">
        <v>11</v>
      </c>
      <c r="E76" s="84">
        <v>53</v>
      </c>
      <c r="F76" s="85">
        <v>315498.59000000003</v>
      </c>
    </row>
    <row r="77" spans="1:6" ht="15" thickBot="1" x14ac:dyDescent="0.4">
      <c r="A77" s="160"/>
      <c r="B77" s="161"/>
      <c r="C77" s="81" t="s">
        <v>62</v>
      </c>
      <c r="D77" s="81" t="s">
        <v>11</v>
      </c>
      <c r="E77" s="81">
        <v>5</v>
      </c>
      <c r="F77" s="82">
        <v>13700</v>
      </c>
    </row>
    <row r="78" spans="1:6" x14ac:dyDescent="0.35">
      <c r="A78" s="160"/>
      <c r="B78" s="160">
        <v>2025</v>
      </c>
      <c r="C78" s="75" t="s">
        <v>66</v>
      </c>
      <c r="D78" s="75" t="s">
        <v>11</v>
      </c>
      <c r="E78" s="75">
        <v>42</v>
      </c>
      <c r="F78" s="83">
        <v>380831.5</v>
      </c>
    </row>
    <row r="79" spans="1:6" ht="15" thickBot="1" x14ac:dyDescent="0.4">
      <c r="A79" s="161"/>
      <c r="B79" s="161"/>
      <c r="C79" s="81" t="s">
        <v>62</v>
      </c>
      <c r="D79" s="81" t="s">
        <v>11</v>
      </c>
      <c r="E79" s="81">
        <v>11</v>
      </c>
      <c r="F79" s="82">
        <v>121620</v>
      </c>
    </row>
    <row r="80" spans="1:6" x14ac:dyDescent="0.35">
      <c r="A80" s="160" t="s">
        <v>139</v>
      </c>
      <c r="B80" s="162">
        <v>2020</v>
      </c>
      <c r="C80" s="84" t="s">
        <v>15</v>
      </c>
      <c r="D80" s="84" t="s">
        <v>11</v>
      </c>
      <c r="E80" s="84">
        <v>2</v>
      </c>
      <c r="F80" s="84">
        <v>12248</v>
      </c>
    </row>
    <row r="81" spans="1:6" ht="15" thickBot="1" x14ac:dyDescent="0.4">
      <c r="A81" s="160"/>
      <c r="B81" s="160"/>
      <c r="C81" s="42" t="s">
        <v>16</v>
      </c>
      <c r="D81" s="42" t="s">
        <v>11</v>
      </c>
      <c r="E81" s="42">
        <v>4</v>
      </c>
      <c r="F81" s="42">
        <v>39924.21</v>
      </c>
    </row>
    <row r="82" spans="1:6" x14ac:dyDescent="0.35">
      <c r="A82" s="160"/>
      <c r="B82" s="162">
        <v>2021</v>
      </c>
      <c r="C82" s="84" t="s">
        <v>15</v>
      </c>
      <c r="D82" s="84" t="s">
        <v>11</v>
      </c>
      <c r="E82" s="84">
        <v>1</v>
      </c>
      <c r="F82" s="84">
        <v>15850</v>
      </c>
    </row>
    <row r="83" spans="1:6" ht="15" thickBot="1" x14ac:dyDescent="0.4">
      <c r="A83" s="160"/>
      <c r="B83" s="160"/>
      <c r="C83" s="42" t="s">
        <v>16</v>
      </c>
      <c r="D83" s="42" t="s">
        <v>11</v>
      </c>
      <c r="E83" s="42">
        <v>5</v>
      </c>
      <c r="F83" s="42">
        <v>7819.48</v>
      </c>
    </row>
    <row r="84" spans="1:6" x14ac:dyDescent="0.35">
      <c r="A84" s="160"/>
      <c r="B84" s="162">
        <v>2022</v>
      </c>
      <c r="C84" s="84" t="s">
        <v>15</v>
      </c>
      <c r="D84" s="84" t="s">
        <v>11</v>
      </c>
      <c r="E84" s="84">
        <v>1</v>
      </c>
      <c r="F84" s="84">
        <v>19800</v>
      </c>
    </row>
    <row r="85" spans="1:6" ht="15" thickBot="1" x14ac:dyDescent="0.4">
      <c r="A85" s="160"/>
      <c r="B85" s="160"/>
      <c r="C85" s="42" t="s">
        <v>16</v>
      </c>
      <c r="D85" s="42" t="s">
        <v>11</v>
      </c>
      <c r="E85" s="42">
        <v>3</v>
      </c>
      <c r="F85" s="42">
        <v>2153.52</v>
      </c>
    </row>
    <row r="86" spans="1:6" x14ac:dyDescent="0.35">
      <c r="A86" s="160"/>
      <c r="B86" s="162">
        <v>2023</v>
      </c>
      <c r="C86" s="84" t="s">
        <v>15</v>
      </c>
      <c r="D86" s="84" t="s">
        <v>11</v>
      </c>
      <c r="E86" s="84">
        <v>1</v>
      </c>
      <c r="F86" s="84">
        <v>14900</v>
      </c>
    </row>
    <row r="87" spans="1:6" ht="15" thickBot="1" x14ac:dyDescent="0.4">
      <c r="A87" s="160"/>
      <c r="B87" s="160"/>
      <c r="C87" s="42" t="s">
        <v>16</v>
      </c>
      <c r="D87" s="42" t="s">
        <v>11</v>
      </c>
      <c r="E87" s="42">
        <v>4</v>
      </c>
      <c r="F87" s="42">
        <v>34471</v>
      </c>
    </row>
    <row r="88" spans="1:6" x14ac:dyDescent="0.35">
      <c r="A88" s="160"/>
      <c r="B88" s="162">
        <v>2024</v>
      </c>
      <c r="C88" s="84" t="s">
        <v>15</v>
      </c>
      <c r="D88" s="84" t="s">
        <v>11</v>
      </c>
      <c r="E88" s="84">
        <v>2</v>
      </c>
      <c r="F88" s="84">
        <v>52554.86</v>
      </c>
    </row>
    <row r="89" spans="1:6" ht="15" thickBot="1" x14ac:dyDescent="0.4">
      <c r="A89" s="160"/>
      <c r="B89" s="160"/>
      <c r="C89" s="42" t="s">
        <v>16</v>
      </c>
      <c r="D89" s="42" t="s">
        <v>11</v>
      </c>
      <c r="E89" s="42">
        <v>6</v>
      </c>
      <c r="F89" s="42">
        <v>9035.44</v>
      </c>
    </row>
    <row r="90" spans="1:6" ht="15" thickBot="1" x14ac:dyDescent="0.4">
      <c r="A90" s="160"/>
      <c r="B90" s="98">
        <v>2025</v>
      </c>
      <c r="C90" s="98" t="s">
        <v>17</v>
      </c>
      <c r="D90" s="98" t="s">
        <v>11</v>
      </c>
      <c r="E90" s="98">
        <v>2</v>
      </c>
      <c r="F90" s="98">
        <v>65000</v>
      </c>
    </row>
    <row r="91" spans="1:6" x14ac:dyDescent="0.35">
      <c r="A91" s="162" t="s">
        <v>145</v>
      </c>
      <c r="B91" s="160">
        <v>2020</v>
      </c>
      <c r="C91" s="75" t="s">
        <v>15</v>
      </c>
      <c r="D91" s="75" t="s">
        <v>11</v>
      </c>
      <c r="E91" s="75">
        <v>4</v>
      </c>
      <c r="F91" s="75">
        <v>22000</v>
      </c>
    </row>
    <row r="92" spans="1:6" x14ac:dyDescent="0.35">
      <c r="A92" s="160"/>
      <c r="B92" s="160"/>
      <c r="C92" s="42" t="s">
        <v>16</v>
      </c>
      <c r="D92" s="42" t="s">
        <v>11</v>
      </c>
      <c r="E92" s="42">
        <v>7</v>
      </c>
      <c r="F92" s="42">
        <v>8996.98</v>
      </c>
    </row>
    <row r="93" spans="1:6" ht="15" thickBot="1" x14ac:dyDescent="0.4">
      <c r="A93" s="160"/>
      <c r="B93" s="161"/>
      <c r="C93" s="81" t="s">
        <v>146</v>
      </c>
      <c r="D93" s="81"/>
      <c r="E93" s="81">
        <v>2</v>
      </c>
      <c r="F93" s="81">
        <v>3060</v>
      </c>
    </row>
    <row r="94" spans="1:6" ht="15" thickBot="1" x14ac:dyDescent="0.4">
      <c r="A94" s="160"/>
      <c r="B94" s="98">
        <v>2021</v>
      </c>
      <c r="C94" s="98" t="s">
        <v>16</v>
      </c>
      <c r="D94" s="98" t="s">
        <v>11</v>
      </c>
      <c r="E94" s="98">
        <v>1</v>
      </c>
      <c r="F94" s="98">
        <v>8000</v>
      </c>
    </row>
    <row r="95" spans="1:6" x14ac:dyDescent="0.35">
      <c r="A95" s="160"/>
      <c r="B95" s="162">
        <v>2022</v>
      </c>
      <c r="C95" s="84" t="s">
        <v>147</v>
      </c>
      <c r="D95" s="84" t="s">
        <v>11</v>
      </c>
      <c r="E95" s="84">
        <v>1</v>
      </c>
      <c r="F95" s="84">
        <v>22000</v>
      </c>
    </row>
    <row r="96" spans="1:6" ht="15" thickBot="1" x14ac:dyDescent="0.4">
      <c r="A96" s="160"/>
      <c r="B96" s="160"/>
      <c r="C96" s="42" t="s">
        <v>16</v>
      </c>
      <c r="D96" s="42" t="s">
        <v>11</v>
      </c>
      <c r="E96" s="42">
        <v>6</v>
      </c>
      <c r="F96" s="42">
        <v>21132.47</v>
      </c>
    </row>
    <row r="97" spans="1:6" x14ac:dyDescent="0.35">
      <c r="A97" s="160"/>
      <c r="B97" s="162">
        <v>2023</v>
      </c>
      <c r="C97" s="84" t="s">
        <v>16</v>
      </c>
      <c r="D97" s="84" t="s">
        <v>11</v>
      </c>
      <c r="E97" s="84">
        <v>7</v>
      </c>
      <c r="F97" s="84">
        <v>17620</v>
      </c>
    </row>
    <row r="98" spans="1:6" ht="15" thickBot="1" x14ac:dyDescent="0.4">
      <c r="A98" s="160"/>
      <c r="B98" s="160"/>
      <c r="C98" s="42" t="s">
        <v>15</v>
      </c>
      <c r="D98" s="42" t="s">
        <v>11</v>
      </c>
      <c r="E98" s="42">
        <v>3</v>
      </c>
      <c r="F98" s="42">
        <v>17980</v>
      </c>
    </row>
    <row r="99" spans="1:6" x14ac:dyDescent="0.35">
      <c r="A99" s="160"/>
      <c r="B99" s="162">
        <v>2024</v>
      </c>
      <c r="C99" s="115" t="s">
        <v>16</v>
      </c>
      <c r="D99" s="115" t="s">
        <v>11</v>
      </c>
      <c r="E99" s="84">
        <v>5</v>
      </c>
      <c r="F99" s="84">
        <v>7000</v>
      </c>
    </row>
    <row r="100" spans="1:6" ht="15" thickBot="1" x14ac:dyDescent="0.4">
      <c r="A100" s="160"/>
      <c r="B100" s="161"/>
      <c r="C100" s="81" t="s">
        <v>15</v>
      </c>
      <c r="D100" s="81" t="s">
        <v>11</v>
      </c>
      <c r="E100" s="81">
        <v>12</v>
      </c>
      <c r="F100" s="81">
        <v>35000</v>
      </c>
    </row>
    <row r="101" spans="1:6" ht="15" thickBot="1" x14ac:dyDescent="0.4">
      <c r="A101" s="161"/>
      <c r="B101" s="71">
        <v>2025</v>
      </c>
      <c r="C101" s="75" t="s">
        <v>16</v>
      </c>
      <c r="D101" s="75" t="s">
        <v>11</v>
      </c>
      <c r="E101" s="75">
        <v>4</v>
      </c>
      <c r="F101" s="75">
        <v>5959.28</v>
      </c>
    </row>
    <row r="102" spans="1:6" x14ac:dyDescent="0.35">
      <c r="A102" s="160" t="s">
        <v>67</v>
      </c>
      <c r="B102" s="162">
        <v>2020</v>
      </c>
      <c r="C102" s="84" t="s">
        <v>68</v>
      </c>
      <c r="D102" s="84" t="s">
        <v>11</v>
      </c>
      <c r="E102" s="84">
        <v>30</v>
      </c>
      <c r="F102" s="84">
        <v>94420.43</v>
      </c>
    </row>
    <row r="103" spans="1:6" ht="15" thickBot="1" x14ac:dyDescent="0.4">
      <c r="A103" s="160"/>
      <c r="B103" s="161"/>
      <c r="C103" s="81" t="s">
        <v>69</v>
      </c>
      <c r="D103" s="81" t="s">
        <v>11</v>
      </c>
      <c r="E103" s="81">
        <v>10</v>
      </c>
      <c r="F103" s="81">
        <v>17730</v>
      </c>
    </row>
    <row r="104" spans="1:6" x14ac:dyDescent="0.35">
      <c r="A104" s="160"/>
      <c r="B104" s="162">
        <v>2021</v>
      </c>
      <c r="C104" s="84" t="s">
        <v>68</v>
      </c>
      <c r="D104" s="84" t="s">
        <v>11</v>
      </c>
      <c r="E104" s="84">
        <v>45</v>
      </c>
      <c r="F104" s="84">
        <v>135601.04999999999</v>
      </c>
    </row>
    <row r="105" spans="1:6" ht="15" thickBot="1" x14ac:dyDescent="0.4">
      <c r="A105" s="160"/>
      <c r="B105" s="161"/>
      <c r="C105" s="81" t="s">
        <v>69</v>
      </c>
      <c r="D105" s="81" t="s">
        <v>11</v>
      </c>
      <c r="E105" s="81">
        <v>6</v>
      </c>
      <c r="F105" s="81">
        <v>81727.5</v>
      </c>
    </row>
    <row r="106" spans="1:6" x14ac:dyDescent="0.35">
      <c r="A106" s="160"/>
      <c r="B106" s="162">
        <v>2022</v>
      </c>
      <c r="C106" s="84" t="s">
        <v>68</v>
      </c>
      <c r="D106" s="84" t="s">
        <v>11</v>
      </c>
      <c r="E106" s="84">
        <v>36</v>
      </c>
      <c r="F106" s="84">
        <v>72166.83</v>
      </c>
    </row>
    <row r="107" spans="1:6" ht="15" thickBot="1" x14ac:dyDescent="0.4">
      <c r="A107" s="160"/>
      <c r="B107" s="161"/>
      <c r="C107" s="81" t="s">
        <v>69</v>
      </c>
      <c r="D107" s="81" t="s">
        <v>11</v>
      </c>
      <c r="E107" s="81">
        <v>13</v>
      </c>
      <c r="F107" s="81">
        <v>104105.5</v>
      </c>
    </row>
    <row r="108" spans="1:6" x14ac:dyDescent="0.35">
      <c r="A108" s="160"/>
      <c r="B108" s="162">
        <v>2023</v>
      </c>
      <c r="C108" s="84" t="s">
        <v>68</v>
      </c>
      <c r="D108" s="84" t="s">
        <v>11</v>
      </c>
      <c r="E108" s="84">
        <v>43</v>
      </c>
      <c r="F108" s="84">
        <v>123702.74</v>
      </c>
    </row>
    <row r="109" spans="1:6" ht="15" thickBot="1" x14ac:dyDescent="0.4">
      <c r="A109" s="160"/>
      <c r="B109" s="161"/>
      <c r="C109" s="81" t="s">
        <v>69</v>
      </c>
      <c r="D109" s="81" t="s">
        <v>11</v>
      </c>
      <c r="E109" s="81">
        <v>12</v>
      </c>
      <c r="F109" s="81">
        <v>199713.5</v>
      </c>
    </row>
    <row r="110" spans="1:6" x14ac:dyDescent="0.35">
      <c r="A110" s="160"/>
      <c r="B110" s="162">
        <v>2024</v>
      </c>
      <c r="C110" s="84" t="s">
        <v>68</v>
      </c>
      <c r="D110" s="84" t="s">
        <v>11</v>
      </c>
      <c r="E110" s="84">
        <v>36</v>
      </c>
      <c r="F110" s="84">
        <v>226050.3</v>
      </c>
    </row>
    <row r="111" spans="1:6" ht="15" thickBot="1" x14ac:dyDescent="0.4">
      <c r="A111" s="160"/>
      <c r="B111" s="161"/>
      <c r="C111" s="81" t="s">
        <v>69</v>
      </c>
      <c r="D111" s="81" t="s">
        <v>11</v>
      </c>
      <c r="E111" s="81">
        <v>4</v>
      </c>
      <c r="F111" s="81">
        <v>27980</v>
      </c>
    </row>
    <row r="112" spans="1:6" x14ac:dyDescent="0.35">
      <c r="A112" s="160"/>
      <c r="B112" s="160">
        <v>2025</v>
      </c>
      <c r="C112" s="75" t="s">
        <v>68</v>
      </c>
      <c r="D112" s="75" t="s">
        <v>11</v>
      </c>
      <c r="E112" s="75">
        <v>44</v>
      </c>
      <c r="F112" s="75">
        <v>224111.59</v>
      </c>
    </row>
    <row r="113" spans="1:6" ht="15" thickBot="1" x14ac:dyDescent="0.4">
      <c r="A113" s="161"/>
      <c r="B113" s="161"/>
      <c r="C113" s="81" t="s">
        <v>69</v>
      </c>
      <c r="D113" s="81" t="s">
        <v>11</v>
      </c>
      <c r="E113" s="81">
        <v>3</v>
      </c>
      <c r="F113" s="81">
        <v>10400</v>
      </c>
    </row>
    <row r="114" spans="1:6" x14ac:dyDescent="0.35">
      <c r="A114" s="160" t="s">
        <v>70</v>
      </c>
      <c r="B114" s="166">
        <v>2020</v>
      </c>
      <c r="C114" s="84" t="s">
        <v>68</v>
      </c>
      <c r="D114" s="84" t="s">
        <v>11</v>
      </c>
      <c r="E114" s="84">
        <v>14</v>
      </c>
      <c r="F114" s="85">
        <v>69122.59</v>
      </c>
    </row>
    <row r="115" spans="1:6" ht="15" thickBot="1" x14ac:dyDescent="0.4">
      <c r="A115" s="160"/>
      <c r="B115" s="159"/>
      <c r="C115" s="81" t="s">
        <v>69</v>
      </c>
      <c r="D115" s="81" t="s">
        <v>11</v>
      </c>
      <c r="E115" s="81">
        <v>8</v>
      </c>
      <c r="F115" s="82">
        <v>23852.95</v>
      </c>
    </row>
    <row r="116" spans="1:6" x14ac:dyDescent="0.35">
      <c r="A116" s="160"/>
      <c r="B116" s="166">
        <v>2021</v>
      </c>
      <c r="C116" s="84" t="s">
        <v>68</v>
      </c>
      <c r="D116" s="84" t="s">
        <v>11</v>
      </c>
      <c r="E116" s="84">
        <v>16</v>
      </c>
      <c r="F116" s="85">
        <v>97360.530000000013</v>
      </c>
    </row>
    <row r="117" spans="1:6" ht="15" thickBot="1" x14ac:dyDescent="0.4">
      <c r="A117" s="160"/>
      <c r="B117" s="159"/>
      <c r="C117" s="81" t="s">
        <v>69</v>
      </c>
      <c r="D117" s="81" t="s">
        <v>11</v>
      </c>
      <c r="E117" s="81">
        <v>9</v>
      </c>
      <c r="F117" s="82">
        <v>22303.47</v>
      </c>
    </row>
    <row r="118" spans="1:6" x14ac:dyDescent="0.35">
      <c r="A118" s="160"/>
      <c r="B118" s="166">
        <v>2022</v>
      </c>
      <c r="C118" s="84" t="s">
        <v>68</v>
      </c>
      <c r="D118" s="84" t="s">
        <v>11</v>
      </c>
      <c r="E118" s="84">
        <v>24</v>
      </c>
      <c r="F118" s="85">
        <v>172535.66999999998</v>
      </c>
    </row>
    <row r="119" spans="1:6" ht="15" thickBot="1" x14ac:dyDescent="0.4">
      <c r="A119" s="160"/>
      <c r="B119" s="159"/>
      <c r="C119" s="81" t="s">
        <v>69</v>
      </c>
      <c r="D119" s="81" t="s">
        <v>11</v>
      </c>
      <c r="E119" s="81">
        <v>12</v>
      </c>
      <c r="F119" s="82">
        <v>63477.67</v>
      </c>
    </row>
    <row r="120" spans="1:6" x14ac:dyDescent="0.35">
      <c r="A120" s="160"/>
      <c r="B120" s="166">
        <v>2023</v>
      </c>
      <c r="C120" s="84" t="s">
        <v>68</v>
      </c>
      <c r="D120" s="84" t="s">
        <v>11</v>
      </c>
      <c r="E120" s="84">
        <v>13</v>
      </c>
      <c r="F120" s="85">
        <v>115732.95000000001</v>
      </c>
    </row>
    <row r="121" spans="1:6" ht="15" thickBot="1" x14ac:dyDescent="0.4">
      <c r="A121" s="160"/>
      <c r="B121" s="159"/>
      <c r="C121" s="81" t="s">
        <v>69</v>
      </c>
      <c r="D121" s="81" t="s">
        <v>11</v>
      </c>
      <c r="E121" s="81">
        <v>17</v>
      </c>
      <c r="F121" s="82">
        <v>57015.79</v>
      </c>
    </row>
    <row r="122" spans="1:6" x14ac:dyDescent="0.35">
      <c r="A122" s="160"/>
      <c r="B122" s="166">
        <v>2024</v>
      </c>
      <c r="C122" s="84" t="s">
        <v>68</v>
      </c>
      <c r="D122" s="84" t="s">
        <v>11</v>
      </c>
      <c r="E122" s="84">
        <v>18</v>
      </c>
      <c r="F122" s="85">
        <v>144265.93</v>
      </c>
    </row>
    <row r="123" spans="1:6" ht="15" thickBot="1" x14ac:dyDescent="0.4">
      <c r="A123" s="160"/>
      <c r="B123" s="159"/>
      <c r="C123" s="81" t="s">
        <v>69</v>
      </c>
      <c r="D123" s="81" t="s">
        <v>11</v>
      </c>
      <c r="E123" s="81">
        <v>14</v>
      </c>
      <c r="F123" s="82">
        <v>61384.69</v>
      </c>
    </row>
    <row r="124" spans="1:6" x14ac:dyDescent="0.35">
      <c r="A124" s="160"/>
      <c r="B124" s="158">
        <v>2025</v>
      </c>
      <c r="C124" s="75" t="s">
        <v>68</v>
      </c>
      <c r="D124" s="75" t="s">
        <v>11</v>
      </c>
      <c r="E124" s="75">
        <v>10</v>
      </c>
      <c r="F124" s="83">
        <v>97391.79</v>
      </c>
    </row>
    <row r="125" spans="1:6" ht="15" thickBot="1" x14ac:dyDescent="0.4">
      <c r="A125" s="161"/>
      <c r="B125" s="159"/>
      <c r="C125" s="81" t="s">
        <v>69</v>
      </c>
      <c r="D125" s="81" t="s">
        <v>11</v>
      </c>
      <c r="E125" s="81">
        <v>5</v>
      </c>
      <c r="F125" s="82">
        <v>11420.2</v>
      </c>
    </row>
    <row r="126" spans="1:6" x14ac:dyDescent="0.35">
      <c r="A126" s="160" t="s">
        <v>71</v>
      </c>
      <c r="B126" s="168">
        <v>2020</v>
      </c>
      <c r="C126" s="84" t="s">
        <v>22</v>
      </c>
      <c r="D126" s="84" t="s">
        <v>11</v>
      </c>
      <c r="E126" s="84">
        <v>33</v>
      </c>
      <c r="F126" s="84">
        <v>218015.8</v>
      </c>
    </row>
    <row r="127" spans="1:6" ht="15" thickBot="1" x14ac:dyDescent="0.4">
      <c r="A127" s="160"/>
      <c r="B127" s="169"/>
      <c r="C127" s="81" t="s">
        <v>62</v>
      </c>
      <c r="D127" s="81" t="s">
        <v>11</v>
      </c>
      <c r="E127" s="81">
        <v>19</v>
      </c>
      <c r="F127" s="81">
        <v>214018</v>
      </c>
    </row>
    <row r="128" spans="1:6" x14ac:dyDescent="0.35">
      <c r="A128" s="160"/>
      <c r="B128" s="162">
        <v>2021</v>
      </c>
      <c r="C128" s="84" t="s">
        <v>22</v>
      </c>
      <c r="D128" s="84" t="s">
        <v>11</v>
      </c>
      <c r="E128" s="84">
        <v>38</v>
      </c>
      <c r="F128" s="84">
        <v>205264.04</v>
      </c>
    </row>
    <row r="129" spans="1:6" ht="15" thickBot="1" x14ac:dyDescent="0.4">
      <c r="A129" s="160"/>
      <c r="B129" s="161"/>
      <c r="C129" s="81" t="s">
        <v>62</v>
      </c>
      <c r="D129" s="81" t="s">
        <v>11</v>
      </c>
      <c r="E129" s="81">
        <v>16</v>
      </c>
      <c r="F129" s="81">
        <v>205540</v>
      </c>
    </row>
    <row r="130" spans="1:6" x14ac:dyDescent="0.35">
      <c r="A130" s="160"/>
      <c r="B130" s="162">
        <v>2022</v>
      </c>
      <c r="C130" s="84" t="s">
        <v>22</v>
      </c>
      <c r="D130" s="84" t="s">
        <v>11</v>
      </c>
      <c r="E130" s="84">
        <v>36</v>
      </c>
      <c r="F130" s="84">
        <v>300409.61</v>
      </c>
    </row>
    <row r="131" spans="1:6" ht="15" thickBot="1" x14ac:dyDescent="0.4">
      <c r="A131" s="160"/>
      <c r="B131" s="161"/>
      <c r="C131" s="81" t="s">
        <v>62</v>
      </c>
      <c r="D131" s="81" t="s">
        <v>11</v>
      </c>
      <c r="E131" s="81">
        <v>10</v>
      </c>
      <c r="F131" s="81">
        <v>107570</v>
      </c>
    </row>
    <row r="132" spans="1:6" x14ac:dyDescent="0.35">
      <c r="A132" s="160"/>
      <c r="B132" s="162">
        <v>2023</v>
      </c>
      <c r="C132" s="84" t="s">
        <v>22</v>
      </c>
      <c r="D132" s="84" t="s">
        <v>11</v>
      </c>
      <c r="E132" s="84">
        <v>40</v>
      </c>
      <c r="F132" s="84">
        <v>349257.31</v>
      </c>
    </row>
    <row r="133" spans="1:6" ht="15" thickBot="1" x14ac:dyDescent="0.4">
      <c r="A133" s="160"/>
      <c r="B133" s="161"/>
      <c r="C133" s="81" t="s">
        <v>62</v>
      </c>
      <c r="D133" s="81" t="s">
        <v>11</v>
      </c>
      <c r="E133" s="81">
        <v>10</v>
      </c>
      <c r="F133" s="81">
        <v>92778</v>
      </c>
    </row>
    <row r="134" spans="1:6" x14ac:dyDescent="0.35">
      <c r="A134" s="160"/>
      <c r="B134" s="162">
        <v>2024</v>
      </c>
      <c r="C134" s="84" t="s">
        <v>22</v>
      </c>
      <c r="D134" s="84" t="s">
        <v>11</v>
      </c>
      <c r="E134" s="84">
        <v>42</v>
      </c>
      <c r="F134" s="84">
        <v>411082.19</v>
      </c>
    </row>
    <row r="135" spans="1:6" ht="15" thickBot="1" x14ac:dyDescent="0.4">
      <c r="A135" s="160"/>
      <c r="B135" s="161"/>
      <c r="C135" s="81" t="s">
        <v>62</v>
      </c>
      <c r="D135" s="81" t="s">
        <v>11</v>
      </c>
      <c r="E135" s="81">
        <v>12</v>
      </c>
      <c r="F135" s="81">
        <v>158780</v>
      </c>
    </row>
    <row r="136" spans="1:6" x14ac:dyDescent="0.35">
      <c r="A136" s="160"/>
      <c r="B136" s="160">
        <v>2025</v>
      </c>
      <c r="C136" s="75" t="s">
        <v>22</v>
      </c>
      <c r="D136" s="75" t="s">
        <v>11</v>
      </c>
      <c r="E136" s="75">
        <v>25</v>
      </c>
      <c r="F136" s="75">
        <v>273465.55</v>
      </c>
    </row>
    <row r="137" spans="1:6" ht="15" thickBot="1" x14ac:dyDescent="0.4">
      <c r="A137" s="160"/>
      <c r="B137" s="161"/>
      <c r="C137" s="42" t="s">
        <v>62</v>
      </c>
      <c r="D137" s="42" t="s">
        <v>11</v>
      </c>
      <c r="E137" s="42">
        <v>4</v>
      </c>
      <c r="F137" s="42">
        <v>44500</v>
      </c>
    </row>
    <row r="138" spans="1:6" x14ac:dyDescent="0.35">
      <c r="A138" s="162" t="s">
        <v>140</v>
      </c>
      <c r="B138" s="162">
        <v>2020</v>
      </c>
      <c r="C138" s="84" t="s">
        <v>15</v>
      </c>
      <c r="D138" s="84" t="s">
        <v>11</v>
      </c>
      <c r="E138" s="84">
        <v>14</v>
      </c>
      <c r="F138" s="84">
        <v>6450</v>
      </c>
    </row>
    <row r="139" spans="1:6" ht="15" thickBot="1" x14ac:dyDescent="0.4">
      <c r="A139" s="160"/>
      <c r="B139" s="160"/>
      <c r="C139" s="42" t="s">
        <v>16</v>
      </c>
      <c r="D139" s="42" t="s">
        <v>11</v>
      </c>
      <c r="E139" s="42">
        <v>9</v>
      </c>
      <c r="F139" s="42">
        <v>15213</v>
      </c>
    </row>
    <row r="140" spans="1:6" x14ac:dyDescent="0.35">
      <c r="A140" s="160"/>
      <c r="B140" s="162">
        <v>2021</v>
      </c>
      <c r="C140" s="84" t="s">
        <v>15</v>
      </c>
      <c r="D140" s="103" t="s">
        <v>11</v>
      </c>
      <c r="E140" s="84">
        <v>21</v>
      </c>
      <c r="F140" s="84">
        <v>23190</v>
      </c>
    </row>
    <row r="141" spans="1:6" ht="15" thickBot="1" x14ac:dyDescent="0.4">
      <c r="A141" s="160"/>
      <c r="B141" s="160"/>
      <c r="C141" s="42" t="s">
        <v>16</v>
      </c>
      <c r="D141" s="42" t="s">
        <v>11</v>
      </c>
      <c r="E141" s="42">
        <v>4</v>
      </c>
      <c r="F141" s="42">
        <v>8074</v>
      </c>
    </row>
    <row r="142" spans="1:6" ht="15" thickBot="1" x14ac:dyDescent="0.4">
      <c r="A142" s="160"/>
      <c r="B142" s="99">
        <v>2022</v>
      </c>
      <c r="C142" s="84" t="s">
        <v>16</v>
      </c>
      <c r="D142" s="104" t="s">
        <v>11</v>
      </c>
      <c r="E142" s="84">
        <v>10</v>
      </c>
      <c r="F142" s="84">
        <v>73539</v>
      </c>
    </row>
    <row r="143" spans="1:6" x14ac:dyDescent="0.35">
      <c r="A143" s="160"/>
      <c r="B143" s="162">
        <v>2023</v>
      </c>
      <c r="C143" s="84" t="s">
        <v>15</v>
      </c>
      <c r="D143" s="104" t="s">
        <v>11</v>
      </c>
      <c r="E143" s="84">
        <v>26</v>
      </c>
      <c r="F143" s="84">
        <v>24237</v>
      </c>
    </row>
    <row r="144" spans="1:6" ht="15" thickBot="1" x14ac:dyDescent="0.4">
      <c r="A144" s="160"/>
      <c r="B144" s="160"/>
      <c r="C144" s="42" t="s">
        <v>16</v>
      </c>
      <c r="D144" s="70" t="s">
        <v>11</v>
      </c>
      <c r="E144" s="42">
        <v>11</v>
      </c>
      <c r="F144" s="42">
        <v>83930</v>
      </c>
    </row>
    <row r="145" spans="1:6" x14ac:dyDescent="0.35">
      <c r="A145" s="160"/>
      <c r="B145" s="162">
        <v>2024</v>
      </c>
      <c r="C145" s="84" t="s">
        <v>15</v>
      </c>
      <c r="D145" s="104" t="s">
        <v>11</v>
      </c>
      <c r="E145" s="84">
        <v>13</v>
      </c>
      <c r="F145" s="84">
        <v>6000</v>
      </c>
    </row>
    <row r="146" spans="1:6" ht="15" thickBot="1" x14ac:dyDescent="0.4">
      <c r="A146" s="160"/>
      <c r="B146" s="161"/>
      <c r="C146" s="81" t="s">
        <v>16</v>
      </c>
      <c r="D146" s="100" t="s">
        <v>11</v>
      </c>
      <c r="E146" s="81">
        <v>8</v>
      </c>
      <c r="F146" s="81">
        <v>16560</v>
      </c>
    </row>
    <row r="147" spans="1:6" x14ac:dyDescent="0.35">
      <c r="A147" s="160"/>
      <c r="B147" s="160">
        <v>2025</v>
      </c>
      <c r="C147" s="75" t="s">
        <v>16</v>
      </c>
      <c r="D147" s="102" t="s">
        <v>11</v>
      </c>
      <c r="E147" s="75">
        <v>12</v>
      </c>
      <c r="F147" s="75">
        <v>15480</v>
      </c>
    </row>
    <row r="148" spans="1:6" ht="15" thickBot="1" x14ac:dyDescent="0.4">
      <c r="A148" s="161"/>
      <c r="B148" s="161"/>
      <c r="C148" s="81" t="s">
        <v>15</v>
      </c>
      <c r="D148" s="100" t="s">
        <v>11</v>
      </c>
      <c r="E148" s="81">
        <v>11</v>
      </c>
      <c r="F148" s="81">
        <v>8676</v>
      </c>
    </row>
    <row r="149" spans="1:6" x14ac:dyDescent="0.35">
      <c r="A149" s="160" t="s">
        <v>74</v>
      </c>
      <c r="B149" s="158">
        <v>2020</v>
      </c>
      <c r="C149" s="75" t="s">
        <v>62</v>
      </c>
      <c r="D149" s="75" t="s">
        <v>11</v>
      </c>
      <c r="E149" s="75">
        <v>38</v>
      </c>
      <c r="F149" s="88">
        <v>1886062.8699999999</v>
      </c>
    </row>
    <row r="150" spans="1:6" ht="15" thickBot="1" x14ac:dyDescent="0.4">
      <c r="A150" s="160"/>
      <c r="B150" s="159"/>
      <c r="C150" s="81" t="s">
        <v>16</v>
      </c>
      <c r="D150" s="81" t="s">
        <v>11</v>
      </c>
      <c r="E150" s="81">
        <v>170</v>
      </c>
      <c r="F150" s="101">
        <v>39035038.810000002</v>
      </c>
    </row>
    <row r="151" spans="1:6" x14ac:dyDescent="0.35">
      <c r="A151" s="160"/>
      <c r="B151" s="166">
        <v>2021</v>
      </c>
      <c r="C151" s="84" t="s">
        <v>62</v>
      </c>
      <c r="D151" s="84" t="s">
        <v>11</v>
      </c>
      <c r="E151" s="84">
        <v>18</v>
      </c>
      <c r="F151" s="90">
        <v>843713.87</v>
      </c>
    </row>
    <row r="152" spans="1:6" ht="15" thickBot="1" x14ac:dyDescent="0.4">
      <c r="A152" s="160"/>
      <c r="B152" s="159"/>
      <c r="C152" s="81" t="s">
        <v>16</v>
      </c>
      <c r="D152" s="81" t="s">
        <v>11</v>
      </c>
      <c r="E152" s="81">
        <v>182</v>
      </c>
      <c r="F152" s="89">
        <v>19557647.109999996</v>
      </c>
    </row>
    <row r="153" spans="1:6" x14ac:dyDescent="0.35">
      <c r="A153" s="160"/>
      <c r="B153" s="166">
        <v>2022</v>
      </c>
      <c r="C153" s="84" t="s">
        <v>62</v>
      </c>
      <c r="D153" s="84" t="s">
        <v>11</v>
      </c>
      <c r="E153" s="84">
        <v>37</v>
      </c>
      <c r="F153" s="90">
        <v>2462693.0499999998</v>
      </c>
    </row>
    <row r="154" spans="1:6" ht="15" thickBot="1" x14ac:dyDescent="0.4">
      <c r="A154" s="160"/>
      <c r="B154" s="159"/>
      <c r="C154" s="81" t="s">
        <v>22</v>
      </c>
      <c r="D154" s="81" t="s">
        <v>11</v>
      </c>
      <c r="E154" s="81">
        <v>186</v>
      </c>
      <c r="F154" s="89">
        <v>18070396.899999999</v>
      </c>
    </row>
    <row r="155" spans="1:6" x14ac:dyDescent="0.35">
      <c r="A155" s="160"/>
      <c r="B155" s="166">
        <v>2023</v>
      </c>
      <c r="C155" s="84" t="s">
        <v>15</v>
      </c>
      <c r="D155" s="84" t="s">
        <v>11</v>
      </c>
      <c r="E155" s="84">
        <v>41</v>
      </c>
      <c r="F155" s="90">
        <v>2850433</v>
      </c>
    </row>
    <row r="156" spans="1:6" ht="15" thickBot="1" x14ac:dyDescent="0.4">
      <c r="A156" s="160"/>
      <c r="B156" s="159"/>
      <c r="C156" s="81" t="s">
        <v>16</v>
      </c>
      <c r="D156" s="81" t="s">
        <v>11</v>
      </c>
      <c r="E156" s="81">
        <v>237</v>
      </c>
      <c r="F156" s="89">
        <v>16257248.92</v>
      </c>
    </row>
    <row r="157" spans="1:6" x14ac:dyDescent="0.35">
      <c r="A157" s="160"/>
      <c r="B157" s="166">
        <v>2024</v>
      </c>
      <c r="C157" s="84" t="s">
        <v>62</v>
      </c>
      <c r="D157" s="84" t="s">
        <v>11</v>
      </c>
      <c r="E157" s="84">
        <v>43</v>
      </c>
      <c r="F157" s="90">
        <v>971338.83000000007</v>
      </c>
    </row>
    <row r="158" spans="1:6" ht="15" thickBot="1" x14ac:dyDescent="0.4">
      <c r="A158" s="160"/>
      <c r="B158" s="159"/>
      <c r="C158" s="81" t="s">
        <v>16</v>
      </c>
      <c r="D158" s="81" t="s">
        <v>11</v>
      </c>
      <c r="E158" s="81">
        <v>236</v>
      </c>
      <c r="F158" s="89">
        <v>14234967.770000003</v>
      </c>
    </row>
    <row r="159" spans="1:6" x14ac:dyDescent="0.35">
      <c r="A159" s="160"/>
      <c r="B159" s="158">
        <v>2025</v>
      </c>
      <c r="C159" s="75" t="s">
        <v>62</v>
      </c>
      <c r="D159" s="75" t="s">
        <v>11</v>
      </c>
      <c r="E159" s="75">
        <v>28</v>
      </c>
      <c r="F159" s="83">
        <v>483606.25</v>
      </c>
    </row>
    <row r="160" spans="1:6" ht="15" thickBot="1" x14ac:dyDescent="0.4">
      <c r="A160" s="161"/>
      <c r="B160" s="159"/>
      <c r="C160" s="81" t="s">
        <v>16</v>
      </c>
      <c r="D160" s="42" t="s">
        <v>11</v>
      </c>
      <c r="E160" s="81">
        <v>116</v>
      </c>
      <c r="F160" s="89">
        <v>6139721.2599999988</v>
      </c>
    </row>
    <row r="161" spans="1:6" x14ac:dyDescent="0.35">
      <c r="A161" s="162" t="s">
        <v>76</v>
      </c>
      <c r="B161" s="162">
        <v>2025</v>
      </c>
      <c r="C161" s="84" t="s">
        <v>22</v>
      </c>
      <c r="D161" s="84" t="s">
        <v>11</v>
      </c>
      <c r="E161" s="84">
        <v>15</v>
      </c>
      <c r="F161" s="84">
        <v>140871.95000000001</v>
      </c>
    </row>
    <row r="162" spans="1:6" ht="15" thickBot="1" x14ac:dyDescent="0.4">
      <c r="A162" s="160"/>
      <c r="B162" s="161"/>
      <c r="C162" s="81" t="s">
        <v>77</v>
      </c>
      <c r="D162" s="81" t="s">
        <v>11</v>
      </c>
      <c r="E162" s="81">
        <v>32</v>
      </c>
      <c r="F162" s="81">
        <v>55899</v>
      </c>
    </row>
    <row r="163" spans="1:6" x14ac:dyDescent="0.35">
      <c r="A163" s="160"/>
      <c r="B163" s="162">
        <v>2024</v>
      </c>
      <c r="C163" s="84" t="s">
        <v>22</v>
      </c>
      <c r="D163" s="84" t="s">
        <v>11</v>
      </c>
      <c r="E163" s="84">
        <v>16</v>
      </c>
      <c r="F163" s="84">
        <v>151407.78</v>
      </c>
    </row>
    <row r="164" spans="1:6" ht="15" thickBot="1" x14ac:dyDescent="0.4">
      <c r="A164" s="160"/>
      <c r="B164" s="161"/>
      <c r="C164" s="81" t="s">
        <v>77</v>
      </c>
      <c r="D164" s="81" t="s">
        <v>11</v>
      </c>
      <c r="E164" s="81">
        <v>26</v>
      </c>
      <c r="F164" s="81">
        <v>56738.37</v>
      </c>
    </row>
    <row r="165" spans="1:6" x14ac:dyDescent="0.35">
      <c r="A165" s="160"/>
      <c r="B165" s="162">
        <v>2023</v>
      </c>
      <c r="C165" s="84" t="s">
        <v>22</v>
      </c>
      <c r="D165" s="84" t="s">
        <v>11</v>
      </c>
      <c r="E165" s="84">
        <v>20</v>
      </c>
      <c r="F165" s="84">
        <v>104621.01</v>
      </c>
    </row>
    <row r="166" spans="1:6" ht="15" thickBot="1" x14ac:dyDescent="0.4">
      <c r="A166" s="160"/>
      <c r="B166" s="161"/>
      <c r="C166" s="81" t="s">
        <v>77</v>
      </c>
      <c r="D166" s="81" t="s">
        <v>11</v>
      </c>
      <c r="E166" s="81">
        <v>19</v>
      </c>
      <c r="F166" s="81">
        <v>15322.77</v>
      </c>
    </row>
    <row r="167" spans="1:6" x14ac:dyDescent="0.35">
      <c r="A167" s="160"/>
      <c r="B167" s="162">
        <v>2022</v>
      </c>
      <c r="C167" s="84" t="s">
        <v>22</v>
      </c>
      <c r="D167" s="84" t="s">
        <v>11</v>
      </c>
      <c r="E167" s="84">
        <v>19</v>
      </c>
      <c r="F167" s="84">
        <v>12035594</v>
      </c>
    </row>
    <row r="168" spans="1:6" ht="15" thickBot="1" x14ac:dyDescent="0.4">
      <c r="A168" s="160"/>
      <c r="B168" s="161"/>
      <c r="C168" s="81" t="s">
        <v>77</v>
      </c>
      <c r="D168" s="81" t="s">
        <v>11</v>
      </c>
      <c r="E168" s="81">
        <v>10</v>
      </c>
      <c r="F168" s="81">
        <v>6413.5</v>
      </c>
    </row>
    <row r="169" spans="1:6" x14ac:dyDescent="0.35">
      <c r="A169" s="160"/>
      <c r="B169" s="162">
        <v>2021</v>
      </c>
      <c r="C169" s="84" t="s">
        <v>22</v>
      </c>
      <c r="D169" s="84" t="s">
        <v>11</v>
      </c>
      <c r="E169" s="84">
        <v>17</v>
      </c>
      <c r="F169" s="84">
        <v>107580.52</v>
      </c>
    </row>
    <row r="170" spans="1:6" ht="15" thickBot="1" x14ac:dyDescent="0.4">
      <c r="A170" s="160"/>
      <c r="B170" s="161"/>
      <c r="C170" s="81" t="s">
        <v>77</v>
      </c>
      <c r="D170" s="81" t="s">
        <v>11</v>
      </c>
      <c r="E170" s="81">
        <v>22</v>
      </c>
      <c r="F170" s="81">
        <v>25585.78</v>
      </c>
    </row>
    <row r="171" spans="1:6" x14ac:dyDescent="0.35">
      <c r="A171" s="160"/>
      <c r="B171" s="160">
        <v>2020</v>
      </c>
      <c r="C171" s="75" t="s">
        <v>22</v>
      </c>
      <c r="D171" s="75" t="s">
        <v>11</v>
      </c>
      <c r="E171" s="75">
        <v>23</v>
      </c>
      <c r="F171" s="75">
        <v>115889.78</v>
      </c>
    </row>
    <row r="172" spans="1:6" ht="15" thickBot="1" x14ac:dyDescent="0.4">
      <c r="A172" s="161"/>
      <c r="B172" s="161"/>
      <c r="C172" s="81" t="s">
        <v>77</v>
      </c>
      <c r="D172" s="81" t="s">
        <v>11</v>
      </c>
      <c r="E172" s="81">
        <v>20</v>
      </c>
      <c r="F172" s="81">
        <v>25757</v>
      </c>
    </row>
    <row r="173" spans="1:6" ht="15" thickBot="1" x14ac:dyDescent="0.4">
      <c r="A173" s="160" t="s">
        <v>78</v>
      </c>
      <c r="B173" s="80">
        <v>2020</v>
      </c>
      <c r="C173" s="80" t="s">
        <v>16</v>
      </c>
      <c r="D173" s="80" t="s">
        <v>79</v>
      </c>
      <c r="E173" s="80">
        <v>6</v>
      </c>
      <c r="F173" s="80">
        <v>14763.12</v>
      </c>
    </row>
    <row r="174" spans="1:6" x14ac:dyDescent="0.35">
      <c r="A174" s="160"/>
      <c r="B174" s="162">
        <v>2021</v>
      </c>
      <c r="C174" s="84" t="s">
        <v>16</v>
      </c>
      <c r="D174" s="84" t="s">
        <v>61</v>
      </c>
      <c r="E174" s="84">
        <v>6</v>
      </c>
      <c r="F174" s="84">
        <v>15310.92</v>
      </c>
    </row>
    <row r="175" spans="1:6" ht="15" thickBot="1" x14ac:dyDescent="0.4">
      <c r="A175" s="160"/>
      <c r="B175" s="160"/>
      <c r="C175" s="42" t="s">
        <v>16</v>
      </c>
      <c r="D175" s="42" t="s">
        <v>11</v>
      </c>
      <c r="E175" s="42">
        <v>2</v>
      </c>
      <c r="F175" s="42">
        <v>2870</v>
      </c>
    </row>
    <row r="176" spans="1:6" x14ac:dyDescent="0.35">
      <c r="A176" s="160"/>
      <c r="B176" s="162">
        <v>2022</v>
      </c>
      <c r="C176" s="84" t="s">
        <v>16</v>
      </c>
      <c r="D176" s="84" t="s">
        <v>61</v>
      </c>
      <c r="E176" s="84">
        <v>6</v>
      </c>
      <c r="F176" s="84">
        <v>17241.59</v>
      </c>
    </row>
    <row r="177" spans="1:6" x14ac:dyDescent="0.35">
      <c r="A177" s="160"/>
      <c r="B177" s="160"/>
      <c r="C177" s="42" t="s">
        <v>16</v>
      </c>
      <c r="D177" s="42" t="s">
        <v>11</v>
      </c>
      <c r="E177" s="42">
        <v>3</v>
      </c>
      <c r="F177" s="42">
        <v>32831</v>
      </c>
    </row>
    <row r="178" spans="1:6" ht="15" thickBot="1" x14ac:dyDescent="0.4">
      <c r="A178" s="160"/>
      <c r="B178" s="160"/>
      <c r="C178" s="42" t="s">
        <v>15</v>
      </c>
      <c r="D178" s="42" t="s">
        <v>11</v>
      </c>
      <c r="E178" s="42">
        <v>2</v>
      </c>
      <c r="F178" s="42">
        <v>4000</v>
      </c>
    </row>
    <row r="179" spans="1:6" x14ac:dyDescent="0.35">
      <c r="A179" s="160"/>
      <c r="B179" s="162">
        <v>2023</v>
      </c>
      <c r="C179" s="84" t="s">
        <v>16</v>
      </c>
      <c r="D179" s="84" t="s">
        <v>61</v>
      </c>
      <c r="E179" s="84">
        <v>6</v>
      </c>
      <c r="F179" s="84">
        <v>20178.38</v>
      </c>
    </row>
    <row r="180" spans="1:6" ht="15" thickBot="1" x14ac:dyDescent="0.4">
      <c r="A180" s="160"/>
      <c r="B180" s="160"/>
      <c r="C180" s="42" t="s">
        <v>16</v>
      </c>
      <c r="D180" s="42" t="s">
        <v>11</v>
      </c>
      <c r="E180" s="42">
        <v>3</v>
      </c>
      <c r="F180" s="42">
        <v>4769.5</v>
      </c>
    </row>
    <row r="181" spans="1:6" x14ac:dyDescent="0.35">
      <c r="A181" s="160"/>
      <c r="B181" s="162">
        <v>2024</v>
      </c>
      <c r="C181" s="84" t="s">
        <v>16</v>
      </c>
      <c r="D181" s="84" t="s">
        <v>61</v>
      </c>
      <c r="E181" s="84">
        <v>6</v>
      </c>
      <c r="F181" s="84">
        <v>24467.16</v>
      </c>
    </row>
    <row r="182" spans="1:6" ht="15" thickBot="1" x14ac:dyDescent="0.4">
      <c r="A182" s="160"/>
      <c r="B182" s="161"/>
      <c r="C182" s="81" t="s">
        <v>16</v>
      </c>
      <c r="D182" s="81" t="s">
        <v>11</v>
      </c>
      <c r="E182" s="81">
        <v>1</v>
      </c>
      <c r="F182" s="81">
        <v>4461.6000000000004</v>
      </c>
    </row>
    <row r="183" spans="1:6" x14ac:dyDescent="0.35">
      <c r="A183" s="160"/>
      <c r="B183" s="160">
        <v>2025</v>
      </c>
      <c r="C183" s="75" t="s">
        <v>16</v>
      </c>
      <c r="D183" s="75" t="s">
        <v>61</v>
      </c>
      <c r="E183" s="75">
        <v>6</v>
      </c>
      <c r="F183" s="75">
        <v>22038.59</v>
      </c>
    </row>
    <row r="184" spans="1:6" ht="15" thickBot="1" x14ac:dyDescent="0.4">
      <c r="A184" s="161"/>
      <c r="B184" s="161"/>
      <c r="C184" s="81" t="s">
        <v>16</v>
      </c>
      <c r="D184" s="81" t="s">
        <v>11</v>
      </c>
      <c r="E184" s="81">
        <v>2</v>
      </c>
      <c r="F184" s="81">
        <v>4941</v>
      </c>
    </row>
    <row r="185" spans="1:6" x14ac:dyDescent="0.35">
      <c r="A185" s="160" t="s">
        <v>80</v>
      </c>
      <c r="B185" s="75">
        <v>2020</v>
      </c>
      <c r="C185" s="75" t="s">
        <v>141</v>
      </c>
      <c r="D185" s="75" t="s">
        <v>11</v>
      </c>
      <c r="E185" s="75">
        <v>9</v>
      </c>
      <c r="F185" s="75">
        <f>42850+322.08+214.5+27.72+80.85</f>
        <v>43495.15</v>
      </c>
    </row>
    <row r="186" spans="1:6" x14ac:dyDescent="0.35">
      <c r="A186" s="160"/>
      <c r="B186" s="42">
        <v>2021</v>
      </c>
      <c r="C186" s="42" t="s">
        <v>141</v>
      </c>
      <c r="D186" s="42" t="s">
        <v>11</v>
      </c>
      <c r="E186" s="42">
        <v>14</v>
      </c>
      <c r="F186" s="42">
        <f>51951.66+1076.77+717.13+92.64+40.14</f>
        <v>53878.34</v>
      </c>
    </row>
    <row r="187" spans="1:6" x14ac:dyDescent="0.35">
      <c r="A187" s="160"/>
      <c r="B187" s="42">
        <v>2022</v>
      </c>
      <c r="C187" s="42" t="s">
        <v>141</v>
      </c>
      <c r="D187" s="42" t="s">
        <v>11</v>
      </c>
      <c r="E187" s="42">
        <v>15</v>
      </c>
      <c r="F187" s="42">
        <f>81886+1955.88+1302.6+168.36+110.25</f>
        <v>85423.090000000011</v>
      </c>
    </row>
    <row r="188" spans="1:6" x14ac:dyDescent="0.35">
      <c r="A188" s="160"/>
      <c r="B188" s="42">
        <v>2023</v>
      </c>
      <c r="C188" s="42" t="s">
        <v>141</v>
      </c>
      <c r="D188" s="42" t="s">
        <v>11</v>
      </c>
      <c r="E188" s="42">
        <v>20</v>
      </c>
      <c r="F188" s="42">
        <f>189640+1786.08+1189.5+153.72</f>
        <v>192769.3</v>
      </c>
    </row>
    <row r="189" spans="1:6" x14ac:dyDescent="0.35">
      <c r="A189" s="160"/>
      <c r="B189" s="42">
        <v>2024</v>
      </c>
      <c r="C189" s="42" t="s">
        <v>141</v>
      </c>
      <c r="D189" s="42" t="s">
        <v>11</v>
      </c>
      <c r="E189" s="42">
        <v>14</v>
      </c>
      <c r="F189" s="42">
        <f>65788+1639.68+1092+117.32+34.3</f>
        <v>68671.3</v>
      </c>
    </row>
    <row r="190" spans="1:6" ht="15" thickBot="1" x14ac:dyDescent="0.4">
      <c r="A190" s="161"/>
      <c r="B190" s="81">
        <v>2025</v>
      </c>
      <c r="C190" s="81" t="s">
        <v>141</v>
      </c>
      <c r="D190" s="81" t="s">
        <v>11</v>
      </c>
      <c r="E190" s="81">
        <v>22</v>
      </c>
      <c r="F190" s="81">
        <f>1400+136.64+91+9.38+64856+1288.32+858+88.44+49</f>
        <v>68776.780000000013</v>
      </c>
    </row>
    <row r="191" spans="1:6" x14ac:dyDescent="0.35">
      <c r="A191" s="160" t="s">
        <v>81</v>
      </c>
      <c r="B191" s="71">
        <v>2020</v>
      </c>
      <c r="C191" s="95" t="s">
        <v>16</v>
      </c>
      <c r="D191" s="96" t="s">
        <v>11</v>
      </c>
      <c r="E191" s="71">
        <v>8</v>
      </c>
      <c r="F191" s="97">
        <v>107095.8</v>
      </c>
    </row>
    <row r="192" spans="1:6" x14ac:dyDescent="0.35">
      <c r="A192" s="160"/>
      <c r="B192" s="76">
        <v>2021</v>
      </c>
      <c r="C192" s="77" t="s">
        <v>22</v>
      </c>
      <c r="D192" s="78" t="s">
        <v>11</v>
      </c>
      <c r="E192" s="42">
        <v>6</v>
      </c>
      <c r="F192" s="79">
        <v>99703.55</v>
      </c>
    </row>
    <row r="193" spans="1:6" x14ac:dyDescent="0.35">
      <c r="A193" s="160"/>
      <c r="B193" s="76">
        <v>2022</v>
      </c>
      <c r="C193" s="77" t="s">
        <v>22</v>
      </c>
      <c r="D193" s="78" t="s">
        <v>11</v>
      </c>
      <c r="E193" s="42">
        <v>10</v>
      </c>
      <c r="F193" s="79">
        <v>74421.02</v>
      </c>
    </row>
    <row r="194" spans="1:6" x14ac:dyDescent="0.35">
      <c r="A194" s="160"/>
      <c r="B194" s="76">
        <v>2023</v>
      </c>
      <c r="C194" s="77" t="s">
        <v>22</v>
      </c>
      <c r="D194" s="78" t="s">
        <v>11</v>
      </c>
      <c r="E194" s="42">
        <v>16</v>
      </c>
      <c r="F194" s="79">
        <v>114976.27</v>
      </c>
    </row>
    <row r="195" spans="1:6" x14ac:dyDescent="0.35">
      <c r="A195" s="160"/>
      <c r="B195" s="91">
        <v>2024</v>
      </c>
      <c r="C195" s="86" t="s">
        <v>22</v>
      </c>
      <c r="D195" s="87" t="s">
        <v>11</v>
      </c>
      <c r="E195" s="75">
        <v>8</v>
      </c>
      <c r="F195" s="88">
        <v>126580.09</v>
      </c>
    </row>
    <row r="196" spans="1:6" ht="15" thickBot="1" x14ac:dyDescent="0.4">
      <c r="A196" s="161"/>
      <c r="B196" s="92">
        <v>2025</v>
      </c>
      <c r="C196" s="93" t="s">
        <v>22</v>
      </c>
      <c r="D196" s="92" t="s">
        <v>11</v>
      </c>
      <c r="E196" s="80">
        <v>3</v>
      </c>
      <c r="F196" s="94">
        <v>7603.58</v>
      </c>
    </row>
    <row r="197" spans="1:6" x14ac:dyDescent="0.35">
      <c r="A197" s="160" t="s">
        <v>75</v>
      </c>
      <c r="B197" s="158">
        <v>2020</v>
      </c>
      <c r="C197" s="75" t="s">
        <v>16</v>
      </c>
      <c r="D197" s="75" t="s">
        <v>11</v>
      </c>
      <c r="E197" s="75">
        <v>23</v>
      </c>
      <c r="F197" s="83">
        <v>83797.56</v>
      </c>
    </row>
    <row r="198" spans="1:6" ht="15" thickBot="1" x14ac:dyDescent="0.4">
      <c r="A198" s="160"/>
      <c r="B198" s="159"/>
      <c r="C198" s="81" t="s">
        <v>15</v>
      </c>
      <c r="D198" s="81" t="s">
        <v>11</v>
      </c>
      <c r="E198" s="81">
        <v>8</v>
      </c>
      <c r="F198" s="82">
        <v>32588</v>
      </c>
    </row>
    <row r="199" spans="1:6" x14ac:dyDescent="0.35">
      <c r="A199" s="160"/>
      <c r="B199" s="166">
        <v>2021</v>
      </c>
      <c r="C199" s="84" t="s">
        <v>16</v>
      </c>
      <c r="D199" s="84" t="s">
        <v>11</v>
      </c>
      <c r="E199" s="84">
        <v>10</v>
      </c>
      <c r="F199" s="85">
        <v>33266.6</v>
      </c>
    </row>
    <row r="200" spans="1:6" ht="15" thickBot="1" x14ac:dyDescent="0.4">
      <c r="A200" s="160"/>
      <c r="B200" s="159"/>
      <c r="C200" s="81" t="s">
        <v>15</v>
      </c>
      <c r="D200" s="81" t="s">
        <v>11</v>
      </c>
      <c r="E200" s="81">
        <v>14</v>
      </c>
      <c r="F200" s="82">
        <v>50246</v>
      </c>
    </row>
    <row r="201" spans="1:6" x14ac:dyDescent="0.35">
      <c r="A201" s="160"/>
      <c r="B201" s="166">
        <v>2022</v>
      </c>
      <c r="C201" s="84" t="s">
        <v>16</v>
      </c>
      <c r="D201" s="84" t="s">
        <v>11</v>
      </c>
      <c r="E201" s="84">
        <v>7</v>
      </c>
      <c r="F201" s="85">
        <v>58674.95</v>
      </c>
    </row>
    <row r="202" spans="1:6" ht="15" thickBot="1" x14ac:dyDescent="0.4">
      <c r="A202" s="160"/>
      <c r="B202" s="159"/>
      <c r="C202" s="81" t="s">
        <v>15</v>
      </c>
      <c r="D202" s="81" t="s">
        <v>11</v>
      </c>
      <c r="E202" s="81">
        <v>5</v>
      </c>
      <c r="F202" s="82">
        <v>24940</v>
      </c>
    </row>
    <row r="203" spans="1:6" x14ac:dyDescent="0.35">
      <c r="A203" s="160"/>
      <c r="B203" s="166">
        <v>2023</v>
      </c>
      <c r="C203" s="84" t="s">
        <v>16</v>
      </c>
      <c r="D203" s="84" t="s">
        <v>11</v>
      </c>
      <c r="E203" s="84">
        <v>19</v>
      </c>
      <c r="F203" s="85">
        <v>60736.39</v>
      </c>
    </row>
    <row r="204" spans="1:6" ht="15" thickBot="1" x14ac:dyDescent="0.4">
      <c r="A204" s="160"/>
      <c r="B204" s="159"/>
      <c r="C204" s="81" t="s">
        <v>15</v>
      </c>
      <c r="D204" s="81" t="s">
        <v>11</v>
      </c>
      <c r="E204" s="81">
        <v>14</v>
      </c>
      <c r="F204" s="82">
        <v>43290</v>
      </c>
    </row>
    <row r="205" spans="1:6" x14ac:dyDescent="0.35">
      <c r="A205" s="160"/>
      <c r="B205" s="166">
        <v>2024</v>
      </c>
      <c r="C205" s="84" t="s">
        <v>16</v>
      </c>
      <c r="D205" s="84" t="s">
        <v>11</v>
      </c>
      <c r="E205" s="84">
        <v>10</v>
      </c>
      <c r="F205" s="85">
        <v>71246.289999999994</v>
      </c>
    </row>
    <row r="206" spans="1:6" ht="15" thickBot="1" x14ac:dyDescent="0.4">
      <c r="A206" s="160"/>
      <c r="B206" s="159"/>
      <c r="C206" s="81" t="s">
        <v>15</v>
      </c>
      <c r="D206" s="81" t="s">
        <v>11</v>
      </c>
      <c r="E206" s="81">
        <v>3</v>
      </c>
      <c r="F206" s="82">
        <v>1900</v>
      </c>
    </row>
    <row r="207" spans="1:6" x14ac:dyDescent="0.35">
      <c r="A207" s="160"/>
      <c r="B207" s="158">
        <v>2025</v>
      </c>
      <c r="C207" s="75" t="s">
        <v>16</v>
      </c>
      <c r="D207" s="84" t="s">
        <v>11</v>
      </c>
      <c r="E207" s="75">
        <v>11</v>
      </c>
      <c r="F207" s="83">
        <v>95587.85</v>
      </c>
    </row>
    <row r="208" spans="1:6" ht="15" thickBot="1" x14ac:dyDescent="0.4">
      <c r="A208" s="161"/>
      <c r="B208" s="159"/>
      <c r="C208" s="81" t="s">
        <v>15</v>
      </c>
      <c r="D208" s="81" t="s">
        <v>11</v>
      </c>
      <c r="E208" s="81">
        <v>3</v>
      </c>
      <c r="F208" s="82">
        <v>22250</v>
      </c>
    </row>
    <row r="209" spans="1:6" ht="29" x14ac:dyDescent="0.35">
      <c r="A209" s="162" t="s">
        <v>137</v>
      </c>
      <c r="B209" s="166">
        <v>2020</v>
      </c>
      <c r="C209" s="84" t="s">
        <v>29</v>
      </c>
      <c r="D209" s="84" t="s">
        <v>30</v>
      </c>
      <c r="E209" s="84">
        <f>23</f>
        <v>23</v>
      </c>
      <c r="F209" s="85">
        <v>123216</v>
      </c>
    </row>
    <row r="210" spans="1:6" x14ac:dyDescent="0.35">
      <c r="A210" s="160"/>
      <c r="B210" s="167"/>
      <c r="C210" s="42" t="s">
        <v>31</v>
      </c>
      <c r="D210" s="42" t="s">
        <v>11</v>
      </c>
      <c r="E210" s="42">
        <v>4</v>
      </c>
      <c r="F210" s="43">
        <v>11736.43</v>
      </c>
    </row>
    <row r="211" spans="1:6" x14ac:dyDescent="0.35">
      <c r="A211" s="160"/>
      <c r="B211" s="167"/>
      <c r="C211" s="42" t="s">
        <v>32</v>
      </c>
      <c r="D211" s="42" t="s">
        <v>11</v>
      </c>
      <c r="E211" s="42">
        <v>63</v>
      </c>
      <c r="F211" s="43">
        <v>186001.8</v>
      </c>
    </row>
    <row r="212" spans="1:6" ht="15" thickBot="1" x14ac:dyDescent="0.4">
      <c r="A212" s="160"/>
      <c r="B212" s="159"/>
      <c r="C212" s="81" t="s">
        <v>33</v>
      </c>
      <c r="D212" s="81" t="s">
        <v>11</v>
      </c>
      <c r="E212" s="81">
        <v>1</v>
      </c>
      <c r="F212" s="82">
        <v>210</v>
      </c>
    </row>
    <row r="213" spans="1:6" ht="29" x14ac:dyDescent="0.35">
      <c r="A213" s="160"/>
      <c r="B213" s="166">
        <v>2021</v>
      </c>
      <c r="C213" s="84" t="s">
        <v>29</v>
      </c>
      <c r="D213" s="84" t="s">
        <v>34</v>
      </c>
      <c r="E213" s="84">
        <v>29</v>
      </c>
      <c r="F213" s="85">
        <v>137133.85</v>
      </c>
    </row>
    <row r="214" spans="1:6" ht="15" thickBot="1" x14ac:dyDescent="0.4">
      <c r="A214" s="160"/>
      <c r="B214" s="159"/>
      <c r="C214" s="81" t="s">
        <v>32</v>
      </c>
      <c r="D214" s="81" t="s">
        <v>11</v>
      </c>
      <c r="E214" s="81">
        <v>34</v>
      </c>
      <c r="F214" s="82">
        <v>497870</v>
      </c>
    </row>
    <row r="215" spans="1:6" ht="29" x14ac:dyDescent="0.35">
      <c r="A215" s="160"/>
      <c r="B215" s="166">
        <v>2022</v>
      </c>
      <c r="C215" s="84" t="s">
        <v>29</v>
      </c>
      <c r="D215" s="84" t="s">
        <v>11</v>
      </c>
      <c r="E215" s="84">
        <v>51</v>
      </c>
      <c r="F215" s="85">
        <v>203165</v>
      </c>
    </row>
    <row r="216" spans="1:6" x14ac:dyDescent="0.35">
      <c r="A216" s="160"/>
      <c r="B216" s="167"/>
      <c r="C216" s="42" t="s">
        <v>31</v>
      </c>
      <c r="D216" s="42" t="s">
        <v>11</v>
      </c>
      <c r="E216" s="42">
        <v>1</v>
      </c>
      <c r="F216" s="43">
        <v>1100</v>
      </c>
    </row>
    <row r="217" spans="1:6" ht="15" thickBot="1" x14ac:dyDescent="0.4">
      <c r="A217" s="160"/>
      <c r="B217" s="159"/>
      <c r="C217" s="81" t="s">
        <v>32</v>
      </c>
      <c r="D217" s="81" t="s">
        <v>11</v>
      </c>
      <c r="E217" s="81">
        <v>48</v>
      </c>
      <c r="F217" s="82">
        <v>362495</v>
      </c>
    </row>
    <row r="218" spans="1:6" ht="29" x14ac:dyDescent="0.35">
      <c r="A218" s="160"/>
      <c r="B218" s="166">
        <v>2023</v>
      </c>
      <c r="C218" s="84" t="s">
        <v>29</v>
      </c>
      <c r="D218" s="84" t="s">
        <v>11</v>
      </c>
      <c r="E218" s="84">
        <v>27</v>
      </c>
      <c r="F218" s="85">
        <v>258273.6</v>
      </c>
    </row>
    <row r="219" spans="1:6" x14ac:dyDescent="0.35">
      <c r="A219" s="160"/>
      <c r="B219" s="167"/>
      <c r="C219" s="42" t="s">
        <v>31</v>
      </c>
      <c r="D219" s="42" t="s">
        <v>11</v>
      </c>
      <c r="E219" s="42">
        <v>3</v>
      </c>
      <c r="F219" s="43">
        <v>7700</v>
      </c>
    </row>
    <row r="220" spans="1:6" ht="15" thickBot="1" x14ac:dyDescent="0.4">
      <c r="A220" s="160"/>
      <c r="B220" s="159"/>
      <c r="C220" s="81" t="s">
        <v>32</v>
      </c>
      <c r="D220" s="81" t="s">
        <v>11</v>
      </c>
      <c r="E220" s="81">
        <v>48</v>
      </c>
      <c r="F220" s="82">
        <v>338720</v>
      </c>
    </row>
    <row r="221" spans="1:6" ht="29" x14ac:dyDescent="0.35">
      <c r="A221" s="160"/>
      <c r="B221" s="175">
        <v>2024</v>
      </c>
      <c r="C221" s="84" t="s">
        <v>29</v>
      </c>
      <c r="D221" s="84" t="s">
        <v>11</v>
      </c>
      <c r="E221" s="84">
        <v>37</v>
      </c>
      <c r="F221" s="85">
        <v>258273.6</v>
      </c>
    </row>
    <row r="222" spans="1:6" x14ac:dyDescent="0.35">
      <c r="A222" s="160"/>
      <c r="B222" s="176"/>
      <c r="C222" s="42" t="s">
        <v>31</v>
      </c>
      <c r="D222" s="42" t="s">
        <v>11</v>
      </c>
      <c r="E222" s="42">
        <v>1</v>
      </c>
      <c r="F222" s="43">
        <v>7700</v>
      </c>
    </row>
    <row r="223" spans="1:6" ht="15" thickBot="1" x14ac:dyDescent="0.4">
      <c r="A223" s="160"/>
      <c r="B223" s="177"/>
      <c r="C223" s="81" t="s">
        <v>32</v>
      </c>
      <c r="D223" s="81" t="s">
        <v>11</v>
      </c>
      <c r="E223" s="81">
        <v>71</v>
      </c>
      <c r="F223" s="82">
        <v>338720</v>
      </c>
    </row>
    <row r="224" spans="1:6" ht="29" x14ac:dyDescent="0.35">
      <c r="A224" s="160"/>
      <c r="B224" s="158">
        <v>2025</v>
      </c>
      <c r="C224" s="75" t="s">
        <v>29</v>
      </c>
      <c r="D224" s="75" t="s">
        <v>11</v>
      </c>
      <c r="E224" s="75">
        <v>42</v>
      </c>
      <c r="F224" s="83">
        <v>314712</v>
      </c>
    </row>
    <row r="225" spans="1:6" ht="15" thickBot="1" x14ac:dyDescent="0.4">
      <c r="A225" s="161"/>
      <c r="B225" s="159"/>
      <c r="C225" s="81" t="s">
        <v>32</v>
      </c>
      <c r="D225" s="81" t="s">
        <v>11</v>
      </c>
      <c r="E225" s="81">
        <v>48</v>
      </c>
      <c r="F225" s="82">
        <v>141470</v>
      </c>
    </row>
    <row r="226" spans="1:6" ht="29.5" thickBot="1" x14ac:dyDescent="0.4">
      <c r="A226" s="98" t="s">
        <v>143</v>
      </c>
      <c r="B226" s="98">
        <v>2024</v>
      </c>
      <c r="C226" s="98" t="s">
        <v>73</v>
      </c>
      <c r="D226" s="98" t="s">
        <v>11</v>
      </c>
      <c r="E226" s="98">
        <v>1</v>
      </c>
      <c r="F226" s="98">
        <v>4911.0600000000004</v>
      </c>
    </row>
    <row r="227" spans="1:6" x14ac:dyDescent="0.35">
      <c r="A227" s="75" t="s">
        <v>58</v>
      </c>
      <c r="B227" s="75" t="s">
        <v>57</v>
      </c>
      <c r="C227" s="172" t="s">
        <v>59</v>
      </c>
      <c r="D227" s="173"/>
      <c r="E227" s="173"/>
      <c r="F227" s="174"/>
    </row>
    <row r="229" spans="1:6" x14ac:dyDescent="0.35">
      <c r="A229" s="167" t="s">
        <v>136</v>
      </c>
      <c r="B229" s="42">
        <v>2020</v>
      </c>
      <c r="C229" s="42" t="s">
        <v>15</v>
      </c>
      <c r="D229" s="42" t="s">
        <v>35</v>
      </c>
      <c r="E229" s="42"/>
      <c r="F229" s="72">
        <v>1200</v>
      </c>
    </row>
    <row r="230" spans="1:6" x14ac:dyDescent="0.35">
      <c r="A230" s="167"/>
      <c r="B230" s="42">
        <v>2020</v>
      </c>
      <c r="C230" s="42" t="s">
        <v>15</v>
      </c>
      <c r="D230" s="42" t="s">
        <v>36</v>
      </c>
      <c r="E230" s="42"/>
      <c r="F230" s="72">
        <v>330</v>
      </c>
    </row>
    <row r="231" spans="1:6" x14ac:dyDescent="0.35">
      <c r="A231" s="167"/>
      <c r="B231" s="42">
        <v>2020</v>
      </c>
      <c r="C231" s="42" t="s">
        <v>15</v>
      </c>
      <c r="D231" s="42" t="s">
        <v>37</v>
      </c>
      <c r="E231" s="42"/>
      <c r="F231" s="72">
        <v>4050</v>
      </c>
    </row>
    <row r="232" spans="1:6" x14ac:dyDescent="0.35">
      <c r="A232" s="167"/>
      <c r="B232" s="42">
        <v>2022</v>
      </c>
      <c r="C232" s="42" t="s">
        <v>15</v>
      </c>
      <c r="D232" s="42" t="s">
        <v>38</v>
      </c>
      <c r="E232" s="42"/>
      <c r="F232" s="72">
        <v>1230</v>
      </c>
    </row>
    <row r="233" spans="1:6" x14ac:dyDescent="0.35">
      <c r="A233" s="167"/>
      <c r="B233" s="42">
        <v>2022</v>
      </c>
      <c r="C233" s="42" t="s">
        <v>15</v>
      </c>
      <c r="D233" s="42" t="s">
        <v>39</v>
      </c>
      <c r="E233" s="42"/>
      <c r="F233" s="72">
        <v>800</v>
      </c>
    </row>
    <row r="234" spans="1:6" x14ac:dyDescent="0.35">
      <c r="A234" s="167"/>
      <c r="B234" s="42">
        <v>2023</v>
      </c>
      <c r="C234" s="42" t="s">
        <v>15</v>
      </c>
      <c r="D234" s="42" t="s">
        <v>40</v>
      </c>
      <c r="E234" s="42"/>
      <c r="F234" s="72">
        <v>470</v>
      </c>
    </row>
    <row r="235" spans="1:6" x14ac:dyDescent="0.35">
      <c r="A235" s="167"/>
      <c r="B235" s="42">
        <v>2023</v>
      </c>
      <c r="C235" s="42" t="s">
        <v>15</v>
      </c>
      <c r="D235" s="42" t="s">
        <v>41</v>
      </c>
      <c r="E235" s="42"/>
      <c r="F235" s="72">
        <v>1800</v>
      </c>
    </row>
    <row r="236" spans="1:6" x14ac:dyDescent="0.35">
      <c r="A236" s="167"/>
      <c r="B236" s="42">
        <v>2023</v>
      </c>
      <c r="C236" s="42" t="s">
        <v>16</v>
      </c>
      <c r="D236" s="70">
        <v>45224</v>
      </c>
      <c r="E236" s="42"/>
      <c r="F236" s="72">
        <v>1550</v>
      </c>
    </row>
    <row r="237" spans="1:6" x14ac:dyDescent="0.35">
      <c r="A237" s="167"/>
      <c r="B237" s="42">
        <v>2023</v>
      </c>
      <c r="C237" s="42" t="s">
        <v>15</v>
      </c>
      <c r="D237" s="42" t="s">
        <v>42</v>
      </c>
      <c r="E237" s="42"/>
      <c r="F237" s="72">
        <v>1800</v>
      </c>
    </row>
    <row r="238" spans="1:6" x14ac:dyDescent="0.35">
      <c r="A238" s="167"/>
      <c r="B238" s="42">
        <v>2024</v>
      </c>
      <c r="C238" s="42" t="s">
        <v>16</v>
      </c>
      <c r="D238" s="42" t="s">
        <v>43</v>
      </c>
      <c r="E238" s="42"/>
      <c r="F238" s="72">
        <v>200</v>
      </c>
    </row>
    <row r="239" spans="1:6" x14ac:dyDescent="0.35">
      <c r="A239" s="167"/>
      <c r="B239" s="42">
        <v>2024</v>
      </c>
      <c r="C239" s="42" t="s">
        <v>15</v>
      </c>
      <c r="D239" s="42" t="s">
        <v>44</v>
      </c>
      <c r="E239" s="42"/>
      <c r="F239" s="72">
        <v>1106</v>
      </c>
    </row>
    <row r="240" spans="1:6" x14ac:dyDescent="0.35">
      <c r="A240" s="167"/>
      <c r="B240" s="42">
        <v>2024</v>
      </c>
      <c r="C240" s="42" t="s">
        <v>15</v>
      </c>
      <c r="D240" s="42" t="s">
        <v>45</v>
      </c>
      <c r="E240" s="42"/>
      <c r="F240" s="72">
        <v>12000</v>
      </c>
    </row>
    <row r="241" spans="1:6" x14ac:dyDescent="0.35">
      <c r="A241" s="167"/>
      <c r="B241" s="42">
        <v>2024</v>
      </c>
      <c r="C241" s="42" t="s">
        <v>15</v>
      </c>
      <c r="D241" s="42" t="s">
        <v>46</v>
      </c>
      <c r="E241" s="42"/>
      <c r="F241" s="72">
        <v>6487.5</v>
      </c>
    </row>
    <row r="242" spans="1:6" x14ac:dyDescent="0.35">
      <c r="A242" s="167"/>
      <c r="B242" s="42">
        <v>2024</v>
      </c>
      <c r="C242" s="42" t="s">
        <v>15</v>
      </c>
      <c r="D242" s="42" t="s">
        <v>47</v>
      </c>
      <c r="E242" s="42"/>
      <c r="F242" s="72">
        <v>12750</v>
      </c>
    </row>
    <row r="243" spans="1:6" x14ac:dyDescent="0.35">
      <c r="A243" s="167"/>
      <c r="B243" s="42">
        <v>2024</v>
      </c>
      <c r="C243" s="42" t="s">
        <v>15</v>
      </c>
      <c r="D243" s="73" t="s">
        <v>48</v>
      </c>
      <c r="E243" s="42"/>
      <c r="F243" s="72">
        <v>29250</v>
      </c>
    </row>
    <row r="244" spans="1:6" x14ac:dyDescent="0.35">
      <c r="A244" s="167"/>
      <c r="B244" s="42">
        <v>2024</v>
      </c>
      <c r="C244" s="42" t="s">
        <v>15</v>
      </c>
      <c r="D244" s="42" t="s">
        <v>49</v>
      </c>
      <c r="E244" s="42"/>
      <c r="F244" s="72">
        <v>16500</v>
      </c>
    </row>
    <row r="245" spans="1:6" x14ac:dyDescent="0.35">
      <c r="A245" s="167"/>
      <c r="B245" s="42">
        <v>2024</v>
      </c>
      <c r="C245" s="42" t="s">
        <v>15</v>
      </c>
      <c r="D245" s="42" t="s">
        <v>50</v>
      </c>
      <c r="E245" s="42"/>
      <c r="F245" s="72">
        <v>18750</v>
      </c>
    </row>
    <row r="246" spans="1:6" x14ac:dyDescent="0.35">
      <c r="A246" s="167"/>
      <c r="B246" s="42">
        <v>2024</v>
      </c>
      <c r="C246" s="42" t="s">
        <v>15</v>
      </c>
      <c r="D246" s="73" t="s">
        <v>51</v>
      </c>
      <c r="E246" s="42"/>
      <c r="F246" s="72">
        <v>29250</v>
      </c>
    </row>
    <row r="247" spans="1:6" x14ac:dyDescent="0.35">
      <c r="A247" s="167"/>
      <c r="B247" s="42">
        <v>2024</v>
      </c>
      <c r="C247" s="42" t="s">
        <v>15</v>
      </c>
      <c r="D247" s="42" t="s">
        <v>50</v>
      </c>
      <c r="E247" s="42"/>
      <c r="F247" s="72">
        <v>12750</v>
      </c>
    </row>
    <row r="248" spans="1:6" x14ac:dyDescent="0.35">
      <c r="A248" s="167"/>
      <c r="B248" s="42">
        <v>2024</v>
      </c>
      <c r="C248" s="42" t="s">
        <v>15</v>
      </c>
      <c r="D248" s="42" t="s">
        <v>52</v>
      </c>
      <c r="E248" s="42"/>
      <c r="F248" s="72">
        <v>11250</v>
      </c>
    </row>
    <row r="249" spans="1:6" x14ac:dyDescent="0.35">
      <c r="A249" s="167"/>
      <c r="B249" s="42">
        <v>2024</v>
      </c>
      <c r="C249" s="42" t="s">
        <v>15</v>
      </c>
      <c r="D249" s="70" t="s">
        <v>53</v>
      </c>
      <c r="E249" s="42"/>
      <c r="F249" s="72">
        <v>9000</v>
      </c>
    </row>
    <row r="250" spans="1:6" x14ac:dyDescent="0.35">
      <c r="A250" s="167"/>
      <c r="B250" s="42">
        <v>2024</v>
      </c>
      <c r="C250" s="42" t="s">
        <v>15</v>
      </c>
      <c r="D250" s="42" t="s">
        <v>54</v>
      </c>
      <c r="E250" s="42"/>
      <c r="F250" s="72">
        <v>20250</v>
      </c>
    </row>
    <row r="251" spans="1:6" x14ac:dyDescent="0.35">
      <c r="A251" s="167"/>
      <c r="B251" s="42">
        <v>2025</v>
      </c>
      <c r="C251" s="42" t="s">
        <v>16</v>
      </c>
      <c r="D251" s="42" t="s">
        <v>55</v>
      </c>
      <c r="E251" s="42"/>
      <c r="F251" s="74">
        <v>4727.5</v>
      </c>
    </row>
    <row r="252" spans="1:6" x14ac:dyDescent="0.35">
      <c r="A252" s="167"/>
      <c r="B252" s="42">
        <v>2025</v>
      </c>
      <c r="C252" s="42" t="s">
        <v>16</v>
      </c>
      <c r="D252" s="42" t="s">
        <v>55</v>
      </c>
      <c r="E252" s="42"/>
      <c r="F252" s="74">
        <v>4727.5</v>
      </c>
    </row>
    <row r="253" spans="1:6" x14ac:dyDescent="0.35">
      <c r="A253" s="167"/>
      <c r="B253" s="42">
        <v>2025</v>
      </c>
      <c r="C253" s="42" t="s">
        <v>15</v>
      </c>
      <c r="D253" s="70" t="s">
        <v>56</v>
      </c>
      <c r="E253" s="42"/>
      <c r="F253" s="72">
        <v>60000</v>
      </c>
    </row>
  </sheetData>
  <autoFilter ref="A3:F3" xr:uid="{5E4F5200-4FCB-4CF6-88D3-607164D8B3D4}"/>
  <sortState xmlns:xlrd2="http://schemas.microsoft.com/office/spreadsheetml/2017/richdata2" ref="C12:F13">
    <sortCondition ref="C12:C13"/>
  </sortState>
  <mergeCells count="114">
    <mergeCell ref="B14:B15"/>
    <mergeCell ref="B16:B17"/>
    <mergeCell ref="B19:B20"/>
    <mergeCell ref="B22:B23"/>
    <mergeCell ref="B49:B51"/>
    <mergeCell ref="B24:B25"/>
    <mergeCell ref="B26:B27"/>
    <mergeCell ref="B28:B29"/>
    <mergeCell ref="B30:B31"/>
    <mergeCell ref="B32:B33"/>
    <mergeCell ref="B35:B36"/>
    <mergeCell ref="B37:B39"/>
    <mergeCell ref="B40:B42"/>
    <mergeCell ref="B43:B45"/>
    <mergeCell ref="B46:B48"/>
    <mergeCell ref="A91:A101"/>
    <mergeCell ref="B80:B81"/>
    <mergeCell ref="B82:B83"/>
    <mergeCell ref="B84:B85"/>
    <mergeCell ref="B86:B87"/>
    <mergeCell ref="B88:B89"/>
    <mergeCell ref="B74:B75"/>
    <mergeCell ref="B76:B77"/>
    <mergeCell ref="B78:B79"/>
    <mergeCell ref="B95:B96"/>
    <mergeCell ref="B99:B100"/>
    <mergeCell ref="B63:B64"/>
    <mergeCell ref="B66:B67"/>
    <mergeCell ref="B68:B69"/>
    <mergeCell ref="B70:B71"/>
    <mergeCell ref="B72:B73"/>
    <mergeCell ref="B136:B137"/>
    <mergeCell ref="B102:B103"/>
    <mergeCell ref="B104:B105"/>
    <mergeCell ref="B106:B107"/>
    <mergeCell ref="B108:B109"/>
    <mergeCell ref="B110:B111"/>
    <mergeCell ref="B112:B113"/>
    <mergeCell ref="B124:B125"/>
    <mergeCell ref="B91:B93"/>
    <mergeCell ref="B97:B98"/>
    <mergeCell ref="B130:B131"/>
    <mergeCell ref="A1:F1"/>
    <mergeCell ref="A2:F2"/>
    <mergeCell ref="B4:B5"/>
    <mergeCell ref="C227:F227"/>
    <mergeCell ref="B174:B175"/>
    <mergeCell ref="B176:B178"/>
    <mergeCell ref="B179:B180"/>
    <mergeCell ref="B181:B182"/>
    <mergeCell ref="B183:B184"/>
    <mergeCell ref="B161:B162"/>
    <mergeCell ref="B163:B164"/>
    <mergeCell ref="B165:B166"/>
    <mergeCell ref="B167:B168"/>
    <mergeCell ref="B169:B170"/>
    <mergeCell ref="B221:B223"/>
    <mergeCell ref="B224:B225"/>
    <mergeCell ref="B114:B115"/>
    <mergeCell ref="A14:A23"/>
    <mergeCell ref="A4:A13"/>
    <mergeCell ref="A209:A225"/>
    <mergeCell ref="B132:B133"/>
    <mergeCell ref="B134:B135"/>
    <mergeCell ref="B155:B156"/>
    <mergeCell ref="B203:B204"/>
    <mergeCell ref="A229:A253"/>
    <mergeCell ref="B8:B9"/>
    <mergeCell ref="B10:B11"/>
    <mergeCell ref="B12:B13"/>
    <mergeCell ref="B209:B212"/>
    <mergeCell ref="B213:B214"/>
    <mergeCell ref="B215:B217"/>
    <mergeCell ref="B218:B220"/>
    <mergeCell ref="B58:B59"/>
    <mergeCell ref="B61:B62"/>
    <mergeCell ref="A138:A148"/>
    <mergeCell ref="B116:B117"/>
    <mergeCell ref="B118:B119"/>
    <mergeCell ref="B120:B121"/>
    <mergeCell ref="B122:B123"/>
    <mergeCell ref="B138:B139"/>
    <mergeCell ref="B140:B141"/>
    <mergeCell ref="B143:B144"/>
    <mergeCell ref="B145:B146"/>
    <mergeCell ref="B147:B148"/>
    <mergeCell ref="B126:B127"/>
    <mergeCell ref="B128:B129"/>
    <mergeCell ref="A126:A137"/>
    <mergeCell ref="B205:B206"/>
    <mergeCell ref="B207:B208"/>
    <mergeCell ref="B171:B172"/>
    <mergeCell ref="A191:A196"/>
    <mergeCell ref="A24:A34"/>
    <mergeCell ref="A35:A51"/>
    <mergeCell ref="A52:A57"/>
    <mergeCell ref="A58:A67"/>
    <mergeCell ref="A68:A79"/>
    <mergeCell ref="A161:A172"/>
    <mergeCell ref="A173:A184"/>
    <mergeCell ref="A185:A190"/>
    <mergeCell ref="A197:A208"/>
    <mergeCell ref="A80:A90"/>
    <mergeCell ref="A102:A113"/>
    <mergeCell ref="A114:A125"/>
    <mergeCell ref="A149:A160"/>
    <mergeCell ref="B151:B152"/>
    <mergeCell ref="B153:B154"/>
    <mergeCell ref="B159:B160"/>
    <mergeCell ref="B149:B150"/>
    <mergeCell ref="B197:B198"/>
    <mergeCell ref="B199:B200"/>
    <mergeCell ref="B201:B202"/>
    <mergeCell ref="B157:B15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39FB-945F-4A84-B908-D0EB198A9379}">
  <dimension ref="A1:F12"/>
  <sheetViews>
    <sheetView tabSelected="1" workbookViewId="0">
      <selection activeCell="O41" sqref="O41"/>
    </sheetView>
  </sheetViews>
  <sheetFormatPr defaultColWidth="8.81640625" defaultRowHeight="14.5" x14ac:dyDescent="0.35"/>
  <cols>
    <col min="1" max="1" width="22.1796875" style="1" customWidth="1"/>
    <col min="2" max="2" width="12.453125" style="1" customWidth="1"/>
    <col min="3" max="3" width="40.81640625" style="1" customWidth="1"/>
    <col min="4" max="4" width="33.1796875" style="1" customWidth="1"/>
    <col min="5" max="5" width="11.81640625" style="1" bestFit="1" customWidth="1"/>
    <col min="6" max="6" width="27" style="1" customWidth="1"/>
    <col min="7" max="16384" width="8.81640625" style="1"/>
  </cols>
  <sheetData>
    <row r="1" spans="1:6" x14ac:dyDescent="0.35">
      <c r="A1" s="129" t="s">
        <v>0</v>
      </c>
      <c r="B1" s="129"/>
      <c r="C1" s="129"/>
      <c r="D1" s="129"/>
      <c r="E1" s="129"/>
      <c r="F1" s="129"/>
    </row>
    <row r="2" spans="1:6" ht="64.5" customHeight="1" x14ac:dyDescent="0.35">
      <c r="A2" s="130" t="s">
        <v>1</v>
      </c>
      <c r="B2" s="130"/>
      <c r="C2" s="130"/>
      <c r="D2" s="130"/>
      <c r="E2" s="130"/>
      <c r="F2" s="130"/>
    </row>
    <row r="3" spans="1:6" ht="29" x14ac:dyDescent="0.35">
      <c r="A3" s="2" t="s">
        <v>3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 thickBot="1" x14ac:dyDescent="0.4">
      <c r="A4" s="134" t="s">
        <v>151</v>
      </c>
      <c r="B4" s="14">
        <v>2020</v>
      </c>
      <c r="C4" s="14" t="s">
        <v>16</v>
      </c>
      <c r="D4" s="14" t="s">
        <v>11</v>
      </c>
      <c r="E4" s="14">
        <v>50</v>
      </c>
      <c r="F4" s="120">
        <v>231842.98</v>
      </c>
    </row>
    <row r="5" spans="1:6" x14ac:dyDescent="0.35">
      <c r="A5" s="134"/>
      <c r="B5" s="179">
        <v>2021</v>
      </c>
      <c r="C5" s="12" t="s">
        <v>16</v>
      </c>
      <c r="D5" s="12" t="s">
        <v>11</v>
      </c>
      <c r="E5" s="12">
        <v>42</v>
      </c>
      <c r="F5" s="121">
        <v>698505.54</v>
      </c>
    </row>
    <row r="6" spans="1:6" ht="15" thickBot="1" x14ac:dyDescent="0.4">
      <c r="A6" s="134"/>
      <c r="B6" s="180"/>
      <c r="C6" s="14" t="s">
        <v>15</v>
      </c>
      <c r="D6" s="14"/>
      <c r="E6" s="14">
        <v>18</v>
      </c>
      <c r="F6" s="120">
        <v>89782</v>
      </c>
    </row>
    <row r="7" spans="1:6" x14ac:dyDescent="0.35">
      <c r="A7" s="134"/>
      <c r="B7" s="179">
        <v>2022</v>
      </c>
      <c r="C7" s="12" t="s">
        <v>16</v>
      </c>
      <c r="D7" s="12" t="s">
        <v>11</v>
      </c>
      <c r="E7" s="12">
        <v>28</v>
      </c>
      <c r="F7" s="121">
        <v>169970.2</v>
      </c>
    </row>
    <row r="8" spans="1:6" ht="15" thickBot="1" x14ac:dyDescent="0.4">
      <c r="A8" s="134"/>
      <c r="B8" s="180"/>
      <c r="C8" s="14" t="s">
        <v>15</v>
      </c>
      <c r="D8" s="14"/>
      <c r="E8" s="14">
        <v>4</v>
      </c>
      <c r="F8" s="120">
        <v>9200</v>
      </c>
    </row>
    <row r="9" spans="1:6" x14ac:dyDescent="0.35">
      <c r="A9" s="134"/>
      <c r="B9" s="179">
        <v>2023</v>
      </c>
      <c r="C9" s="12" t="s">
        <v>16</v>
      </c>
      <c r="D9" s="12" t="s">
        <v>11</v>
      </c>
      <c r="E9" s="12">
        <v>23</v>
      </c>
      <c r="F9" s="121">
        <v>105123.74</v>
      </c>
    </row>
    <row r="10" spans="1:6" ht="15" thickBot="1" x14ac:dyDescent="0.4">
      <c r="A10" s="134"/>
      <c r="B10" s="180"/>
      <c r="C10" s="14" t="s">
        <v>15</v>
      </c>
      <c r="D10" s="14"/>
      <c r="E10" s="14">
        <v>18</v>
      </c>
      <c r="F10" s="120">
        <v>120079.08</v>
      </c>
    </row>
    <row r="11" spans="1:6" ht="15" thickBot="1" x14ac:dyDescent="0.4">
      <c r="A11" s="134"/>
      <c r="B11" s="16">
        <v>2024</v>
      </c>
      <c r="C11" s="16" t="s">
        <v>16</v>
      </c>
      <c r="D11" s="16" t="s">
        <v>11</v>
      </c>
      <c r="E11" s="16">
        <v>14</v>
      </c>
      <c r="F11" s="122">
        <v>190370.05000000002</v>
      </c>
    </row>
    <row r="12" spans="1:6" x14ac:dyDescent="0.35">
      <c r="A12" s="134"/>
      <c r="B12" s="24">
        <v>2025</v>
      </c>
      <c r="C12" s="24" t="s">
        <v>16</v>
      </c>
      <c r="D12" s="24" t="s">
        <v>11</v>
      </c>
      <c r="E12" s="24">
        <v>12</v>
      </c>
      <c r="F12" s="119">
        <v>143467.65</v>
      </c>
    </row>
  </sheetData>
  <autoFilter ref="A3:F3" xr:uid="{ACEB39FB-945F-4A84-B908-D0EB198A9379}"/>
  <mergeCells count="6">
    <mergeCell ref="A1:F1"/>
    <mergeCell ref="A2:F2"/>
    <mergeCell ref="A4:A12"/>
    <mergeCell ref="B5:B6"/>
    <mergeCell ref="B7:B8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IOŚ-PIB</vt:lpstr>
      <vt:lpstr>GIOŚ</vt:lpstr>
      <vt:lpstr>PAA</vt:lpstr>
      <vt:lpstr>PIG-PIB</vt:lpstr>
      <vt:lpstr>CAdZ</vt:lpstr>
      <vt:lpstr>GDOŚ</vt:lpstr>
      <vt:lpstr>BNL</vt:lpstr>
      <vt:lpstr>IBL</vt:lpstr>
      <vt:lpstr>Szkoły leśne</vt:lpstr>
      <vt:lpstr>NFOŚiGW</vt:lpstr>
      <vt:lpstr>WFOŚiGW</vt:lpstr>
      <vt:lpstr>PN</vt:lpstr>
      <vt:lpstr>IETU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Iżewska Daria</dc:creator>
  <cp:lastModifiedBy>Iżewska Daria</cp:lastModifiedBy>
  <cp:lastPrinted>2025-12-10T15:18:29Z</cp:lastPrinted>
  <dcterms:created xsi:type="dcterms:W3CDTF">2025-11-28T10:17:15Z</dcterms:created>
  <dcterms:modified xsi:type="dcterms:W3CDTF">2026-02-02T11:59:38Z</dcterms:modified>
</cp:coreProperties>
</file>